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november\2025. III. n. évi beszámoló\"/>
    </mc:Choice>
  </mc:AlternateContent>
  <xr:revisionPtr revIDLastSave="0" documentId="13_ncr:1_{54F5E690-7617-4EAE-94E9-C99953A4637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iadások" sheetId="2" r:id="rId1"/>
    <sheet name="bevétele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C23" i="2" s="1"/>
  <c r="C62" i="1"/>
  <c r="C72" i="1" s="1"/>
  <c r="D62" i="1"/>
  <c r="D72" i="1" s="1"/>
  <c r="C67" i="1"/>
  <c r="D67" i="1"/>
  <c r="C34" i="1"/>
  <c r="D34" i="1"/>
  <c r="D24" i="2"/>
  <c r="D23" i="2" s="1"/>
  <c r="C10" i="2"/>
  <c r="D10" i="2"/>
  <c r="C6" i="2"/>
  <c r="D6" i="2"/>
  <c r="B6" i="2"/>
  <c r="B31" i="2"/>
  <c r="B24" i="2"/>
  <c r="B23" i="2" s="1"/>
  <c r="B34" i="1"/>
  <c r="B67" i="1"/>
  <c r="B62" i="1" s="1"/>
  <c r="B10" i="2"/>
  <c r="D5" i="2" l="1"/>
  <c r="D43" i="2" s="1"/>
  <c r="C5" i="2"/>
  <c r="C43" i="2" s="1"/>
  <c r="B72" i="1"/>
  <c r="B5" i="2"/>
  <c r="B43" i="2" s="1"/>
</calcChain>
</file>

<file path=xl/sharedStrings.xml><?xml version="1.0" encoding="utf-8"?>
<sst xmlns="http://schemas.openxmlformats.org/spreadsheetml/2006/main" count="103" uniqueCount="96">
  <si>
    <t>Megnevezés</t>
  </si>
  <si>
    <t>I. B1 MŰKÖDÉSI BEVÉTELEK kötelező feladatokhoz</t>
  </si>
  <si>
    <t>B11. Önkormányzatok működési támogatásai</t>
  </si>
  <si>
    <t>B111 Helyi önkormányzatok általános támogatása</t>
  </si>
  <si>
    <t>B112 Települési önkorm.egyes köznevelési felad. Támogatása</t>
  </si>
  <si>
    <t>B113 Tel.önkorm.szoc.gyermekjóléti és gyermekétk.fel.támogatása</t>
  </si>
  <si>
    <t>B114 Települési önkorm.kultúrális feladatainak támogatása</t>
  </si>
  <si>
    <t>B115 Működési célú költségvetési támog.és kiegészítő támog.</t>
  </si>
  <si>
    <t>B116 Elszámolásból származó bevételek</t>
  </si>
  <si>
    <t>B12. Elvonások és befizetések bevételei</t>
  </si>
  <si>
    <t>B16. Egyéb működ.célú támog.áht-n belülről</t>
  </si>
  <si>
    <t>II. B2 FELHALMOZÁSI CÉLÚ TÁMOG.ÁHT-N BELÜLRŐL</t>
  </si>
  <si>
    <t>B21. Felhalmozási célú önkorm. Támogatások</t>
  </si>
  <si>
    <t>B25. Egyéb felhalmozási célú támog.bevételei áht-n belülről</t>
  </si>
  <si>
    <t>III. B3 KÖZHATALMI BEVÉTELEK</t>
  </si>
  <si>
    <t>B31. Jövedelemadók</t>
  </si>
  <si>
    <t>B34. Vagyoni típusú adók</t>
  </si>
  <si>
    <t>ebből: építményadó</t>
  </si>
  <si>
    <t xml:space="preserve">          magánszemélyek kommunális adója</t>
  </si>
  <si>
    <t>B35. Termékek és szolgáltatások adói</t>
  </si>
  <si>
    <t>B351 Értékesítési és forgalmi adók</t>
  </si>
  <si>
    <t>ebből: áll.jell.végzett iparűzési tev.utáni helyi iparűzési adó</t>
  </si>
  <si>
    <t>B354 Gépjárműadó</t>
  </si>
  <si>
    <t>B36. Egyéb közhatalmi bevételek</t>
  </si>
  <si>
    <t>IV. B4 MŰKÖDÉSI BEVÉTELEK</t>
  </si>
  <si>
    <t>B401 Készletértékesítés ellenértéke</t>
  </si>
  <si>
    <t>B402 Szolgáltatások ellenértéke</t>
  </si>
  <si>
    <t>B403 Közvetített szolgáltatások ellenértéke</t>
  </si>
  <si>
    <t>B404 Tulajdonosi bevételek</t>
  </si>
  <si>
    <t>B408 Kamatbevételek</t>
  </si>
  <si>
    <t>B411 Egyéb működési bevételek</t>
  </si>
  <si>
    <t>V. B5 FELHALMOZÁSI BEVÉTELEK</t>
  </si>
  <si>
    <t>B51. Immateriális javak értékesítése</t>
  </si>
  <si>
    <t>B52. Ingatlanok értékesítése</t>
  </si>
  <si>
    <t>B53. Egyéb tárgyi eszköz értékesítése</t>
  </si>
  <si>
    <t>VI. B6 MŰKÖDÉSI CÉLÚ ÁTVETT PÉNZESZKÖZ</t>
  </si>
  <si>
    <t>B62. Egyéb működési célú kölcsönök visszatér.áht-n kívülről</t>
  </si>
  <si>
    <t>B63. Egyéb működési célú átvett pénzeszköz áht-n kívülről</t>
  </si>
  <si>
    <t>VII. B7 FELHALMOZÁSI CÉLÚ ÁTVETT PÉNZESZKÖZÖK</t>
  </si>
  <si>
    <t>B75. Egyéb felhalmozási célú átvett pénzeszköz áht-n kívülről</t>
  </si>
  <si>
    <t>VIII. B8 FINANSZÍROZÁSI BEVÉTELEK</t>
  </si>
  <si>
    <t>B811. Hitel-, kölcsön felvétele pénzügyi vállalkozástól</t>
  </si>
  <si>
    <t>B8112 Likviditási célú hitelek, kölcsönök felvétele</t>
  </si>
  <si>
    <t>B8113 Rövid lejáratú hitelek, kölcsönök felvétele</t>
  </si>
  <si>
    <t>B812. Belföldi értékpapírok bevétele</t>
  </si>
  <si>
    <t>B813. Maradvány igénybevétele</t>
  </si>
  <si>
    <t>B8131 Előző év költségvetési maradványának igénybevétele</t>
  </si>
  <si>
    <t>B814. Áht-n belüli megelőlegezések</t>
  </si>
  <si>
    <t>B816. Központi, irányítószervi támogatás</t>
  </si>
  <si>
    <t>BEVÉTELEK ÖSSZESEN (I+II+III+IV+V+VI+VII+VIII)</t>
  </si>
  <si>
    <t>I. MŰKÖDÉSI KIADÁSOK</t>
  </si>
  <si>
    <t>K1 Személyi juttatások</t>
  </si>
  <si>
    <t>K11 Foglalkoztatottak személyi juttatásai</t>
  </si>
  <si>
    <t>K12 Külső személyi juttatások</t>
  </si>
  <si>
    <t>K2 Munkaadót terhelő járulékok és szoc. hozzájár.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</si>
  <si>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</si>
  <si>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</si>
  <si>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</si>
  <si>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</si>
  <si>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</si>
  <si>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</si>
  <si>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</si>
  <si>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</si>
  <si>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</si>
  <si>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K508 Műk.c.visszatér.támog, kölcsönök áht-n kívülre</t>
  </si>
  <si>
    <t>K512 Egyéb műk.c. támog. áht-n kívülre</t>
  </si>
  <si>
    <t>K513 Tartalékok</t>
  </si>
  <si>
    <t>II. FELHALMOZÁSI KIADÁSOK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</si>
  <si>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</si>
  <si>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</si>
  <si>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</si>
  <si>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</si>
  <si>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eszközök beszerzése, létesítése</t>
  </si>
  <si>
    <t>K65 Részesedések beszerzése</t>
  </si>
  <si>
    <t>K67 Beruházási c. előz.felszámított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</si>
  <si>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</si>
  <si>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</si>
  <si>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</si>
  <si>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</si>
  <si>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felszám.áfa</t>
  </si>
  <si>
    <t>III. FINANSZÍROZÁSI KIADÁSOK</t>
  </si>
  <si>
    <t>K9 Finanszírozási kiadások</t>
  </si>
  <si>
    <t>K911 Hitel-, kölcsön törlesztése áht-n kívülre</t>
  </si>
  <si>
    <t>K912 Belföldi értékpapírok kiadásai</t>
  </si>
  <si>
    <t>K913 Áht-n belüli megelőlegezések visszafizetése</t>
  </si>
  <si>
    <t>K914 Központi, irányító szervi támogatások folyósítása</t>
  </si>
  <si>
    <t>KIADÁSOK MINDÖSSZESEN (I+II+III)</t>
  </si>
  <si>
    <t>Adatok Ft-ban</t>
  </si>
  <si>
    <t>2025. évi előirányzat</t>
  </si>
  <si>
    <t xml:space="preserve">      Ötvöskónyi Szivárvány Óvoda és Pöttömpark Bölcsőde 2025. évi bevételei </t>
  </si>
  <si>
    <t>Módosított előirányzat</t>
  </si>
  <si>
    <t>III. negyedévi teljesítés</t>
  </si>
  <si>
    <t>Ötvöskónyi Szivárvány Óvoda és Pöttömpark Bölcsőde 2025. évi kiadásai</t>
  </si>
  <si>
    <t>1. melléklet</t>
  </si>
  <si>
    <t>2025. III. negyedévi teljesítés</t>
  </si>
  <si>
    <t>2025. III. n.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</si>
</sst>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3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9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/>
    </xf>
    <xf numFmtId="0" fontId="7" fillId="2" borderId="5" xfId="1" applyFont="1" applyFill="1" applyBorder="1"/>
    <xf numFmtId="0" fontId="9" fillId="2" borderId="5" xfId="1" applyFont="1" applyFill="1" applyBorder="1"/>
    <xf numFmtId="0" fontId="10" fillId="2" borderId="5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0" fillId="2" borderId="7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 applyAlignment="1">
      <alignment vertical="center"/>
    </xf>
    <xf numFmtId="0" fontId="12" fillId="2" borderId="9" xfId="1" applyFont="1" applyFill="1" applyBorder="1"/>
    <xf numFmtId="0" fontId="13" fillId="2" borderId="11" xfId="1" applyFont="1" applyFill="1" applyBorder="1"/>
    <xf numFmtId="0" fontId="11" fillId="2" borderId="0" xfId="1" applyFont="1" applyFill="1"/>
    <xf numFmtId="0" fontId="2" fillId="0" borderId="0" xfId="2"/>
    <xf numFmtId="0" fontId="3" fillId="2" borderId="0" xfId="2" applyFont="1" applyFill="1" applyAlignment="1">
      <alignment vertical="center"/>
    </xf>
    <xf numFmtId="0" fontId="14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/>
    <xf numFmtId="0" fontId="8" fillId="2" borderId="5" xfId="2" applyFont="1" applyFill="1" applyBorder="1"/>
    <xf numFmtId="0" fontId="10" fillId="2" borderId="5" xfId="2" applyFont="1" applyFill="1" applyBorder="1"/>
    <xf numFmtId="0" fontId="4" fillId="2" borderId="5" xfId="2" applyFont="1" applyFill="1" applyBorder="1"/>
    <xf numFmtId="0" fontId="16" fillId="2" borderId="5" xfId="2" applyFont="1" applyFill="1" applyBorder="1"/>
    <xf numFmtId="0" fontId="5" fillId="2" borderId="5" xfId="2" applyFont="1" applyFill="1" applyBorder="1"/>
    <xf numFmtId="0" fontId="6" fillId="2" borderId="5" xfId="2" applyFont="1" applyFill="1" applyBorder="1"/>
    <xf numFmtId="3" fontId="9" fillId="2" borderId="0" xfId="1" applyNumberFormat="1" applyFont="1" applyFill="1"/>
    <xf numFmtId="3" fontId="10" fillId="2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3" fillId="2" borderId="4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3" fontId="8" fillId="2" borderId="6" xfId="2" applyNumberFormat="1" applyFont="1" applyFill="1" applyBorder="1"/>
    <xf numFmtId="3" fontId="6" fillId="2" borderId="6" xfId="2" applyNumberFormat="1" applyFont="1" applyFill="1" applyBorder="1" applyAlignment="1">
      <alignment horizontal="right"/>
    </xf>
    <xf numFmtId="3" fontId="16" fillId="2" borderId="6" xfId="2" applyNumberFormat="1" applyFont="1" applyFill="1" applyBorder="1"/>
    <xf numFmtId="0" fontId="4" fillId="0" borderId="0" xfId="1" applyFont="1" applyAlignment="1">
      <alignment horizontal="right" vertical="center"/>
    </xf>
    <xf numFmtId="0" fontId="10" fillId="2" borderId="0" xfId="2" applyFont="1" applyFill="1" applyAlignment="1">
      <alignment horizontal="right" vertical="center" wrapText="1"/>
    </xf>
    <xf numFmtId="0" fontId="5" fillId="2" borderId="13" xfId="2" applyFont="1" applyFill="1" applyBorder="1" applyAlignment="1">
      <alignment horizontal="center" vertical="center" wrapText="1"/>
    </xf>
    <xf numFmtId="3" fontId="3" fillId="2" borderId="14" xfId="2" applyNumberFormat="1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3" fontId="4" fillId="2" borderId="15" xfId="2" applyNumberFormat="1" applyFont="1" applyFill="1" applyBorder="1"/>
    <xf numFmtId="3" fontId="8" fillId="2" borderId="15" xfId="2" applyNumberFormat="1" applyFont="1" applyFill="1" applyBorder="1"/>
    <xf numFmtId="3" fontId="10" fillId="2" borderId="15" xfId="2" applyNumberFormat="1" applyFont="1" applyFill="1" applyBorder="1"/>
    <xf numFmtId="3" fontId="4" fillId="2" borderId="15" xfId="2" applyNumberFormat="1" applyFont="1" applyFill="1" applyBorder="1" applyAlignment="1">
      <alignment horizontal="right"/>
    </xf>
    <xf numFmtId="3" fontId="6" fillId="2" borderId="15" xfId="2" applyNumberFormat="1" applyFont="1" applyFill="1" applyBorder="1" applyAlignment="1">
      <alignment horizontal="right"/>
    </xf>
    <xf numFmtId="3" fontId="16" fillId="2" borderId="15" xfId="2" applyNumberFormat="1" applyFont="1" applyFill="1" applyBorder="1"/>
    <xf numFmtId="3" fontId="5" fillId="2" borderId="15" xfId="2" applyNumberFormat="1" applyFont="1" applyFill="1" applyBorder="1" applyAlignment="1">
      <alignment horizontal="right"/>
    </xf>
    <xf numFmtId="3" fontId="15" fillId="2" borderId="15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/>
    <xf numFmtId="3" fontId="5" fillId="2" borderId="15" xfId="2" applyNumberFormat="1" applyFont="1" applyFill="1" applyBorder="1"/>
    <xf numFmtId="3" fontId="10" fillId="2" borderId="15" xfId="2" applyNumberFormat="1" applyFont="1" applyFill="1" applyBorder="1" applyAlignment="1">
      <alignment horizontal="right"/>
    </xf>
    <xf numFmtId="3" fontId="18" fillId="2" borderId="15" xfId="2" applyNumberFormat="1" applyFont="1" applyFill="1" applyBorder="1"/>
    <xf numFmtId="0" fontId="9" fillId="0" borderId="9" xfId="2" applyFont="1" applyBorder="1"/>
    <xf numFmtId="3" fontId="8" fillId="2" borderId="20" xfId="2" applyNumberFormat="1" applyFont="1" applyFill="1" applyBorder="1"/>
    <xf numFmtId="0" fontId="17" fillId="2" borderId="1" xfId="2" applyFont="1" applyFill="1" applyBorder="1"/>
    <xf numFmtId="3" fontId="6" fillId="2" borderId="13" xfId="2" applyNumberFormat="1" applyFont="1" applyFill="1" applyBorder="1" applyAlignment="1">
      <alignment horizontal="right"/>
    </xf>
    <xf numFmtId="0" fontId="11" fillId="0" borderId="19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3" fontId="6" fillId="2" borderId="14" xfId="1" applyNumberFormat="1" applyFont="1" applyFill="1" applyBorder="1" applyAlignment="1">
      <alignment vertical="center"/>
    </xf>
    <xf numFmtId="3" fontId="8" fillId="2" borderId="15" xfId="1" applyNumberFormat="1" applyFont="1" applyFill="1" applyBorder="1" applyAlignment="1">
      <alignment vertical="center"/>
    </xf>
    <xf numFmtId="3" fontId="10" fillId="2" borderId="15" xfId="1" applyNumberFormat="1" applyFont="1" applyFill="1" applyBorder="1" applyAlignment="1">
      <alignment vertical="center"/>
    </xf>
    <xf numFmtId="3" fontId="4" fillId="2" borderId="15" xfId="1" applyNumberFormat="1" applyFont="1" applyFill="1" applyBorder="1" applyAlignment="1">
      <alignment vertical="center"/>
    </xf>
    <xf numFmtId="3" fontId="6" fillId="2" borderId="15" xfId="1" applyNumberFormat="1" applyFont="1" applyFill="1" applyBorder="1" applyAlignment="1">
      <alignment vertical="center"/>
    </xf>
    <xf numFmtId="3" fontId="8" fillId="2" borderId="15" xfId="1" applyNumberFormat="1" applyFont="1" applyFill="1" applyBorder="1" applyAlignment="1">
      <alignment horizontal="right" vertical="center"/>
    </xf>
    <xf numFmtId="3" fontId="5" fillId="2" borderId="15" xfId="1" applyNumberFormat="1" applyFont="1" applyFill="1" applyBorder="1" applyAlignment="1">
      <alignment vertical="center"/>
    </xf>
    <xf numFmtId="3" fontId="10" fillId="2" borderId="16" xfId="1" applyNumberFormat="1" applyFont="1" applyFill="1" applyBorder="1" applyAlignment="1">
      <alignment vertical="center"/>
    </xf>
    <xf numFmtId="0" fontId="0" fillId="0" borderId="12" xfId="0" applyBorder="1"/>
    <xf numFmtId="0" fontId="0" fillId="0" borderId="6" xfId="0" applyBorder="1"/>
    <xf numFmtId="0" fontId="0" fillId="0" borderId="18" xfId="0" applyBorder="1"/>
    <xf numFmtId="0" fontId="0" fillId="0" borderId="4" xfId="0" applyBorder="1"/>
    <xf numFmtId="0" fontId="19" fillId="2" borderId="5" xfId="1" applyFont="1" applyFill="1" applyBorder="1"/>
    <xf numFmtId="0" fontId="20" fillId="2" borderId="5" xfId="1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wrapText="1"/>
    </xf>
    <xf numFmtId="3" fontId="11" fillId="2" borderId="14" xfId="1" applyNumberFormat="1" applyFont="1" applyFill="1" applyBorder="1" applyAlignment="1">
      <alignment vertical="center"/>
    </xf>
    <xf numFmtId="3" fontId="7" fillId="2" borderId="15" xfId="1" applyNumberFormat="1" applyFont="1" applyFill="1" applyBorder="1"/>
    <xf numFmtId="3" fontId="9" fillId="2" borderId="15" xfId="1" applyNumberFormat="1" applyFont="1" applyFill="1" applyBorder="1"/>
    <xf numFmtId="3" fontId="11" fillId="2" borderId="15" xfId="1" applyNumberFormat="1" applyFont="1" applyFill="1" applyBorder="1"/>
    <xf numFmtId="3" fontId="7" fillId="2" borderId="15" xfId="1" applyNumberFormat="1" applyFont="1" applyFill="1" applyBorder="1" applyAlignment="1">
      <alignment vertical="center"/>
    </xf>
    <xf numFmtId="3" fontId="9" fillId="2" borderId="15" xfId="1" applyNumberFormat="1" applyFont="1" applyFill="1" applyBorder="1" applyAlignment="1">
      <alignment vertical="center"/>
    </xf>
    <xf numFmtId="3" fontId="11" fillId="2" borderId="15" xfId="1" applyNumberFormat="1" applyFont="1" applyFill="1" applyBorder="1" applyAlignment="1">
      <alignment vertical="center"/>
    </xf>
    <xf numFmtId="3" fontId="11" fillId="2" borderId="20" xfId="1" applyNumberFormat="1" applyFont="1" applyFill="1" applyBorder="1"/>
    <xf numFmtId="3" fontId="11" fillId="2" borderId="22" xfId="1" applyNumberFormat="1" applyFont="1" applyFill="1" applyBorder="1"/>
    <xf numFmtId="0" fontId="21" fillId="2" borderId="5" xfId="1" applyFont="1" applyFill="1" applyBorder="1" applyAlignment="1">
      <alignment vertical="center"/>
    </xf>
    <xf numFmtId="0" fontId="22" fillId="2" borderId="5" xfId="1" applyFont="1" applyFill="1" applyBorder="1"/>
    <xf numFmtId="3" fontId="2" fillId="0" borderId="12" xfId="2" applyNumberFormat="1" applyBorder="1"/>
    <xf numFmtId="3" fontId="2" fillId="0" borderId="6" xfId="2" applyNumberFormat="1" applyBorder="1"/>
    <xf numFmtId="3" fontId="2" fillId="0" borderId="21" xfId="2" applyNumberFormat="1" applyBorder="1"/>
    <xf numFmtId="3" fontId="2" fillId="0" borderId="10" xfId="2" applyNumberFormat="1" applyBorder="1"/>
    <xf numFmtId="3" fontId="23" fillId="0" borderId="12" xfId="2" applyNumberFormat="1" applyFont="1" applyBorder="1"/>
    <xf numFmtId="3" fontId="23" fillId="0" borderId="6" xfId="2" applyNumberFormat="1" applyFont="1" applyBorder="1"/>
    <xf numFmtId="3" fontId="6" fillId="2" borderId="2" xfId="2" applyNumberFormat="1" applyFont="1" applyFill="1" applyBorder="1" applyAlignment="1">
      <alignment horizontal="right"/>
    </xf>
    <xf numFmtId="3" fontId="0" fillId="0" borderId="17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6" xfId="0" applyNumberFormat="1" applyBorder="1"/>
    <xf numFmtId="3" fontId="0" fillId="0" borderId="21" xfId="0" applyNumberFormat="1" applyBorder="1"/>
    <xf numFmtId="3" fontId="0" fillId="0" borderId="10" xfId="0" applyNumberFormat="1" applyBorder="1"/>
    <xf numFmtId="3" fontId="24" fillId="0" borderId="12" xfId="0" applyNumberFormat="1" applyFont="1" applyBorder="1"/>
    <xf numFmtId="3" fontId="24" fillId="0" borderId="6" xfId="0" applyNumberFormat="1" applyFont="1" applyBorder="1"/>
    <xf numFmtId="0" fontId="3" fillId="0" borderId="0" xfId="1" applyFont="1"/>
    <xf numFmtId="0" fontId="1" fillId="0" borderId="0" xfId="0" applyFont="1" applyAlignment="1">
      <alignment horizontal="right"/>
    </xf>
    <xf numFmtId="0" fontId="3" fillId="2" borderId="0" xfId="2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3" fontId="6" fillId="2" borderId="6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25" fillId="2" borderId="5" xfId="1" applyFont="1" applyFill="1" applyBorder="1" applyAlignment="1">
      <alignment vertical="center"/>
    </xf>
    <xf numFmtId="3" fontId="11" fillId="2" borderId="6" xfId="1" applyNumberFormat="1" applyFont="1" applyFill="1" applyBorder="1"/>
    <xf numFmtId="3" fontId="7" fillId="2" borderId="6" xfId="1" applyNumberFormat="1" applyFont="1" applyFill="1" applyBorder="1" applyAlignment="1">
      <alignment vertical="center"/>
    </xf>
    <xf numFmtId="3" fontId="11" fillId="2" borderId="11" xfId="1" applyNumberFormat="1" applyFont="1" applyFill="1" applyBorder="1"/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19" workbookViewId="0">
      <selection activeCell="D28" sqref="D28"/>
    </sheetView>
  </sheetViews>
  <sheetFormatPr defaultColWidth="9.109375" defaultRowHeight="13.2" x14ac:dyDescent="0.25"/>
  <cols>
    <col min="1" max="1" width="42.109375" style="20" customWidth="1"/>
    <col min="2" max="4" width="13.6640625" style="20" customWidth="1"/>
    <col min="5" max="16384" width="9.109375" style="20"/>
  </cols>
  <sheetData>
    <row r="1" spans="1:4" ht="15.6" x14ac:dyDescent="0.25">
      <c r="A1" s="21"/>
      <c r="B1" s="22"/>
    </row>
    <row r="2" spans="1:4" ht="15.6" x14ac:dyDescent="0.25">
      <c r="A2" s="109" t="s">
        <v>92</v>
      </c>
      <c r="B2" s="109"/>
      <c r="C2" s="109"/>
      <c r="D2" s="109"/>
    </row>
    <row r="3" spans="1:4" ht="14.4" thickBot="1" x14ac:dyDescent="0.3">
      <c r="A3" s="23"/>
      <c r="B3" s="41"/>
      <c r="D3" s="41" t="s">
        <v>87</v>
      </c>
    </row>
    <row r="4" spans="1:4" ht="28.2" thickBot="1" x14ac:dyDescent="0.3">
      <c r="A4" s="24" t="s">
        <v>0</v>
      </c>
      <c r="B4" s="42" t="s">
        <v>88</v>
      </c>
      <c r="C4" s="61" t="s">
        <v>90</v>
      </c>
      <c r="D4" s="62" t="s">
        <v>91</v>
      </c>
    </row>
    <row r="5" spans="1:4" ht="15.6" x14ac:dyDescent="0.3">
      <c r="A5" s="25" t="s">
        <v>50</v>
      </c>
      <c r="B5" s="43">
        <f>SUM(B16,B17,B10,B9,B6)</f>
        <v>103750601</v>
      </c>
      <c r="C5" s="43">
        <f t="shared" ref="C5:D5" si="0">SUM(C16,C17,C10,C9,C6)</f>
        <v>102791323</v>
      </c>
      <c r="D5" s="35">
        <f t="shared" si="0"/>
        <v>73116494</v>
      </c>
    </row>
    <row r="6" spans="1:4" ht="14.4" x14ac:dyDescent="0.3">
      <c r="A6" s="26" t="s">
        <v>51</v>
      </c>
      <c r="B6" s="44">
        <f>SUM(B7:B8)</f>
        <v>80097908</v>
      </c>
      <c r="C6" s="44">
        <f t="shared" ref="C6:D6" si="1">SUM(C7:C8)</f>
        <v>80353830</v>
      </c>
      <c r="D6" s="36">
        <f t="shared" si="1"/>
        <v>59157634</v>
      </c>
    </row>
    <row r="7" spans="1:4" ht="13.8" x14ac:dyDescent="0.25">
      <c r="A7" s="27" t="s">
        <v>52</v>
      </c>
      <c r="B7" s="45">
        <v>80097908</v>
      </c>
      <c r="C7" s="92">
        <v>80247908</v>
      </c>
      <c r="D7" s="93">
        <v>59051712</v>
      </c>
    </row>
    <row r="8" spans="1:4" ht="15.75" customHeight="1" x14ac:dyDescent="0.25">
      <c r="A8" s="28" t="s">
        <v>53</v>
      </c>
      <c r="B8" s="45"/>
      <c r="C8" s="92">
        <v>105922</v>
      </c>
      <c r="D8" s="93">
        <v>105922</v>
      </c>
    </row>
    <row r="9" spans="1:4" ht="14.4" x14ac:dyDescent="0.3">
      <c r="A9" s="26" t="s">
        <v>54</v>
      </c>
      <c r="B9" s="44">
        <v>11700000</v>
      </c>
      <c r="C9" s="96">
        <v>10823714</v>
      </c>
      <c r="D9" s="97">
        <v>7713613</v>
      </c>
    </row>
    <row r="10" spans="1:4" ht="15" customHeight="1" x14ac:dyDescent="0.3">
      <c r="A10" s="26" t="s">
        <v>55</v>
      </c>
      <c r="B10" s="46">
        <f>SUM(B11:B15)</f>
        <v>11952693</v>
      </c>
      <c r="C10" s="46">
        <f t="shared" ref="C10:D10" si="2">SUM(C11:C15)</f>
        <v>11613779</v>
      </c>
      <c r="D10" s="37">
        <f t="shared" si="2"/>
        <v>6245247</v>
      </c>
    </row>
    <row r="11" spans="1:4" ht="13.8" x14ac:dyDescent="0.25">
      <c r="A11" s="27" t="s">
        <v>56</v>
      </c>
      <c r="B11" s="47">
        <v>1745853</v>
      </c>
      <c r="C11" s="92">
        <v>1352323</v>
      </c>
      <c r="D11" s="93">
        <v>949306</v>
      </c>
    </row>
    <row r="12" spans="1:4" ht="13.8" x14ac:dyDescent="0.25">
      <c r="A12" s="27" t="s">
        <v>57</v>
      </c>
      <c r="B12" s="45">
        <v>337000</v>
      </c>
      <c r="C12" s="92">
        <v>412500</v>
      </c>
      <c r="D12" s="93">
        <v>271416</v>
      </c>
    </row>
    <row r="13" spans="1:4" ht="13.8" x14ac:dyDescent="0.25">
      <c r="A13" s="28" t="s">
        <v>58</v>
      </c>
      <c r="B13" s="48">
        <v>7346000</v>
      </c>
      <c r="C13" s="92">
        <v>7346000</v>
      </c>
      <c r="D13" s="93">
        <v>3933382</v>
      </c>
    </row>
    <row r="14" spans="1:4" ht="13.8" x14ac:dyDescent="0.25">
      <c r="A14" s="28" t="s">
        <v>59</v>
      </c>
      <c r="B14" s="48">
        <v>50000</v>
      </c>
      <c r="C14" s="92">
        <v>113310</v>
      </c>
      <c r="D14" s="93">
        <v>63310</v>
      </c>
    </row>
    <row r="15" spans="1:4" ht="13.8" x14ac:dyDescent="0.25">
      <c r="A15" s="28" t="s">
        <v>60</v>
      </c>
      <c r="B15" s="45">
        <v>2473840</v>
      </c>
      <c r="C15" s="92">
        <v>2389646</v>
      </c>
      <c r="D15" s="93">
        <v>1027833</v>
      </c>
    </row>
    <row r="16" spans="1:4" ht="14.4" x14ac:dyDescent="0.3">
      <c r="A16" s="29" t="s">
        <v>61</v>
      </c>
      <c r="B16" s="46"/>
      <c r="C16" s="92"/>
      <c r="D16" s="93"/>
    </row>
    <row r="17" spans="1:4" ht="14.4" x14ac:dyDescent="0.3">
      <c r="A17" s="26" t="s">
        <v>62</v>
      </c>
      <c r="B17" s="46"/>
      <c r="C17" s="92"/>
      <c r="D17" s="93"/>
    </row>
    <row r="18" spans="1:4" ht="13.8" x14ac:dyDescent="0.25">
      <c r="A18" s="28" t="s">
        <v>63</v>
      </c>
      <c r="B18" s="45"/>
      <c r="C18" s="92"/>
      <c r="D18" s="93"/>
    </row>
    <row r="19" spans="1:4" ht="13.8" x14ac:dyDescent="0.25">
      <c r="A19" s="28" t="s">
        <v>64</v>
      </c>
      <c r="B19" s="48"/>
      <c r="C19" s="92"/>
      <c r="D19" s="93"/>
    </row>
    <row r="20" spans="1:4" ht="13.8" x14ac:dyDescent="0.25">
      <c r="A20" s="28" t="s">
        <v>65</v>
      </c>
      <c r="B20" s="45"/>
      <c r="C20" s="92"/>
      <c r="D20" s="93"/>
    </row>
    <row r="21" spans="1:4" ht="13.8" x14ac:dyDescent="0.25">
      <c r="A21" s="28" t="s">
        <v>66</v>
      </c>
      <c r="B21" s="48"/>
      <c r="C21" s="92"/>
      <c r="D21" s="93"/>
    </row>
    <row r="22" spans="1:4" ht="13.8" x14ac:dyDescent="0.25">
      <c r="A22" s="28"/>
      <c r="B22" s="45"/>
      <c r="C22" s="92"/>
      <c r="D22" s="93"/>
    </row>
    <row r="23" spans="1:4" ht="13.8" x14ac:dyDescent="0.25">
      <c r="A23" s="30" t="s">
        <v>67</v>
      </c>
      <c r="B23" s="49">
        <f>SUM(B31,B24)</f>
        <v>250000</v>
      </c>
      <c r="C23" s="49">
        <f t="shared" ref="C23:D23" si="3">SUM(C31,C24)</f>
        <v>288992</v>
      </c>
      <c r="D23" s="38">
        <f t="shared" si="3"/>
        <v>251355</v>
      </c>
    </row>
    <row r="24" spans="1:4" ht="14.4" x14ac:dyDescent="0.3">
      <c r="A24" s="26" t="s">
        <v>68</v>
      </c>
      <c r="B24" s="50">
        <f>SUM(B25:B30)</f>
        <v>250000</v>
      </c>
      <c r="C24" s="50">
        <f>SUM(C25:C30)</f>
        <v>288992</v>
      </c>
      <c r="D24" s="39">
        <f t="shared" ref="D24" si="4">SUM(D25:D30)</f>
        <v>251355</v>
      </c>
    </row>
    <row r="25" spans="1:4" ht="13.8" x14ac:dyDescent="0.25">
      <c r="A25" s="27" t="s">
        <v>69</v>
      </c>
      <c r="B25" s="51"/>
      <c r="C25" s="92"/>
      <c r="D25" s="93"/>
    </row>
    <row r="26" spans="1:4" ht="13.8" x14ac:dyDescent="0.25">
      <c r="A26" s="28" t="s">
        <v>70</v>
      </c>
      <c r="B26" s="48"/>
      <c r="C26" s="92"/>
      <c r="D26" s="93"/>
    </row>
    <row r="27" spans="1:4" ht="13.8" x14ac:dyDescent="0.25">
      <c r="A27" s="28" t="s">
        <v>71</v>
      </c>
      <c r="B27" s="52"/>
      <c r="C27" s="92">
        <v>38697</v>
      </c>
      <c r="D27" s="93">
        <v>38697</v>
      </c>
    </row>
    <row r="28" spans="1:4" ht="17.25" customHeight="1" x14ac:dyDescent="0.25">
      <c r="A28" s="28" t="s">
        <v>72</v>
      </c>
      <c r="B28" s="47">
        <v>196858</v>
      </c>
      <c r="C28" s="92">
        <v>196858</v>
      </c>
      <c r="D28" s="93">
        <v>159221</v>
      </c>
    </row>
    <row r="29" spans="1:4" ht="15.75" customHeight="1" x14ac:dyDescent="0.25">
      <c r="A29" s="27" t="s">
        <v>73</v>
      </c>
      <c r="B29" s="45"/>
      <c r="C29" s="92"/>
      <c r="D29" s="93"/>
    </row>
    <row r="30" spans="1:4" ht="13.8" x14ac:dyDescent="0.25">
      <c r="A30" s="27" t="s">
        <v>74</v>
      </c>
      <c r="B30" s="45">
        <v>53142</v>
      </c>
      <c r="C30" s="92">
        <v>53437</v>
      </c>
      <c r="D30" s="93">
        <v>53437</v>
      </c>
    </row>
    <row r="31" spans="1:4" ht="16.5" customHeight="1" x14ac:dyDescent="0.3">
      <c r="A31" s="26" t="s">
        <v>75</v>
      </c>
      <c r="B31" s="48">
        <f>SUM(B32:B35)</f>
        <v>0</v>
      </c>
      <c r="C31" s="92"/>
      <c r="D31" s="93"/>
    </row>
    <row r="32" spans="1:4" ht="18" customHeight="1" x14ac:dyDescent="0.25">
      <c r="A32" s="27" t="s">
        <v>76</v>
      </c>
      <c r="B32" s="53"/>
      <c r="C32" s="92"/>
      <c r="D32" s="93"/>
    </row>
    <row r="33" spans="1:4" ht="18" customHeight="1" x14ac:dyDescent="0.25">
      <c r="A33" s="27" t="s">
        <v>77</v>
      </c>
      <c r="B33" s="54"/>
      <c r="C33" s="92"/>
      <c r="D33" s="93"/>
    </row>
    <row r="34" spans="1:4" ht="15.75" customHeight="1" x14ac:dyDescent="0.25">
      <c r="A34" s="27" t="s">
        <v>78</v>
      </c>
      <c r="B34" s="53"/>
      <c r="C34" s="92"/>
      <c r="D34" s="93"/>
    </row>
    <row r="35" spans="1:4" ht="15.75" customHeight="1" x14ac:dyDescent="0.3">
      <c r="A35" s="27" t="s">
        <v>79</v>
      </c>
      <c r="B35" s="44"/>
      <c r="C35" s="92"/>
      <c r="D35" s="93"/>
    </row>
    <row r="36" spans="1:4" ht="15.75" customHeight="1" x14ac:dyDescent="0.25">
      <c r="A36" s="28"/>
      <c r="B36" s="55"/>
      <c r="C36" s="92"/>
      <c r="D36" s="93"/>
    </row>
    <row r="37" spans="1:4" ht="18" customHeight="1" x14ac:dyDescent="0.25">
      <c r="A37" s="31" t="s">
        <v>80</v>
      </c>
      <c r="B37" s="49"/>
      <c r="C37" s="92"/>
      <c r="D37" s="93"/>
    </row>
    <row r="38" spans="1:4" ht="15.75" customHeight="1" x14ac:dyDescent="0.3">
      <c r="A38" s="26" t="s">
        <v>81</v>
      </c>
      <c r="B38" s="44"/>
      <c r="C38" s="92"/>
      <c r="D38" s="93"/>
    </row>
    <row r="39" spans="1:4" ht="17.25" customHeight="1" x14ac:dyDescent="0.25">
      <c r="A39" s="27" t="s">
        <v>82</v>
      </c>
      <c r="B39" s="47"/>
      <c r="C39" s="92"/>
      <c r="D39" s="93"/>
    </row>
    <row r="40" spans="1:4" ht="18" customHeight="1" x14ac:dyDescent="0.3">
      <c r="A40" s="27" t="s">
        <v>83</v>
      </c>
      <c r="B40" s="56"/>
      <c r="C40" s="92"/>
      <c r="D40" s="93"/>
    </row>
    <row r="41" spans="1:4" ht="18" customHeight="1" x14ac:dyDescent="0.25">
      <c r="A41" s="27" t="s">
        <v>84</v>
      </c>
      <c r="B41" s="47"/>
      <c r="C41" s="92"/>
      <c r="D41" s="93"/>
    </row>
    <row r="42" spans="1:4" ht="16.5" customHeight="1" thickBot="1" x14ac:dyDescent="0.35">
      <c r="A42" s="57" t="s">
        <v>85</v>
      </c>
      <c r="B42" s="58"/>
      <c r="C42" s="94"/>
      <c r="D42" s="95"/>
    </row>
    <row r="43" spans="1:4" ht="20.25" customHeight="1" thickBot="1" x14ac:dyDescent="0.35">
      <c r="A43" s="59" t="s">
        <v>86</v>
      </c>
      <c r="B43" s="60">
        <f>SUM(B5,B23,B37)</f>
        <v>104000601</v>
      </c>
      <c r="C43" s="60">
        <f t="shared" ref="C43:D43" si="5">SUM(C5,C23,C37)</f>
        <v>103080315</v>
      </c>
      <c r="D43" s="98">
        <f t="shared" si="5"/>
        <v>73367849</v>
      </c>
    </row>
  </sheetData>
  <mergeCells count="1">
    <mergeCell ref="A2:D2"/>
  </mergeCells>
  <pageMargins left="0.75" right="0.75" top="1" bottom="1" header="0.5" footer="0.5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tabSelected="1" topLeftCell="A57" workbookViewId="0">
      <selection activeCell="A49" sqref="A49:D72"/>
    </sheetView>
  </sheetViews>
  <sheetFormatPr defaultRowHeight="13.2" x14ac:dyDescent="0.25"/>
  <cols>
    <col min="1" max="1" width="52.77734375" customWidth="1"/>
    <col min="2" max="2" width="11.21875" customWidth="1"/>
    <col min="3" max="4" width="11.6640625" customWidth="1"/>
  </cols>
  <sheetData>
    <row r="1" spans="1:4" ht="15.6" x14ac:dyDescent="0.3">
      <c r="A1" s="110"/>
      <c r="B1" s="110"/>
      <c r="D1" s="111" t="s">
        <v>93</v>
      </c>
    </row>
    <row r="2" spans="1:4" ht="15.6" x14ac:dyDescent="0.3">
      <c r="A2" s="108"/>
      <c r="B2" s="108"/>
      <c r="D2" s="111"/>
    </row>
    <row r="3" spans="1:4" ht="15.6" x14ac:dyDescent="0.3">
      <c r="A3" s="107" t="s">
        <v>89</v>
      </c>
      <c r="B3" s="107"/>
    </row>
    <row r="4" spans="1:4" x14ac:dyDescent="0.25">
      <c r="A4" s="1"/>
      <c r="B4" s="1"/>
    </row>
    <row r="5" spans="1:4" ht="13.8" x14ac:dyDescent="0.25">
      <c r="A5" s="1"/>
      <c r="B5" s="2"/>
    </row>
    <row r="6" spans="1:4" ht="14.4" thickBot="1" x14ac:dyDescent="0.3">
      <c r="A6" s="1"/>
      <c r="B6" s="40" t="s">
        <v>87</v>
      </c>
    </row>
    <row r="7" spans="1:4" ht="48.6" customHeight="1" thickBot="1" x14ac:dyDescent="0.3">
      <c r="A7" s="3" t="s">
        <v>0</v>
      </c>
      <c r="B7" s="63" t="s">
        <v>88</v>
      </c>
      <c r="C7" s="78" t="s">
        <v>90</v>
      </c>
      <c r="D7" s="79" t="s">
        <v>94</v>
      </c>
    </row>
    <row r="8" spans="1:4" ht="13.8" x14ac:dyDescent="0.25">
      <c r="A8" s="4" t="s">
        <v>1</v>
      </c>
      <c r="B8" s="64"/>
      <c r="C8" s="74"/>
      <c r="D8" s="75"/>
    </row>
    <row r="9" spans="1:4" ht="14.4" x14ac:dyDescent="0.3">
      <c r="A9" s="5" t="s">
        <v>2</v>
      </c>
      <c r="B9" s="65"/>
      <c r="C9" s="72"/>
      <c r="D9" s="73"/>
    </row>
    <row r="10" spans="1:4" ht="13.8" x14ac:dyDescent="0.25">
      <c r="A10" s="76" t="s">
        <v>3</v>
      </c>
      <c r="B10" s="66"/>
      <c r="C10" s="72"/>
      <c r="D10" s="73"/>
    </row>
    <row r="11" spans="1:4" ht="13.8" x14ac:dyDescent="0.25">
      <c r="A11" s="76" t="s">
        <v>4</v>
      </c>
      <c r="B11" s="67"/>
      <c r="C11" s="72"/>
      <c r="D11" s="73"/>
    </row>
    <row r="12" spans="1:4" ht="13.8" x14ac:dyDescent="0.25">
      <c r="A12" s="76" t="s">
        <v>5</v>
      </c>
      <c r="B12" s="67"/>
      <c r="C12" s="72"/>
      <c r="D12" s="73"/>
    </row>
    <row r="13" spans="1:4" ht="13.8" x14ac:dyDescent="0.25">
      <c r="A13" s="76" t="s">
        <v>6</v>
      </c>
      <c r="B13" s="67"/>
      <c r="C13" s="72"/>
      <c r="D13" s="73"/>
    </row>
    <row r="14" spans="1:4" ht="13.8" x14ac:dyDescent="0.25">
      <c r="A14" s="76" t="s">
        <v>7</v>
      </c>
      <c r="B14" s="66"/>
      <c r="C14" s="72"/>
      <c r="D14" s="73"/>
    </row>
    <row r="15" spans="1:4" ht="13.8" x14ac:dyDescent="0.25">
      <c r="A15" s="77" t="s">
        <v>8</v>
      </c>
      <c r="B15" s="66"/>
      <c r="C15" s="72"/>
      <c r="D15" s="73"/>
    </row>
    <row r="16" spans="1:4" ht="14.4" x14ac:dyDescent="0.25">
      <c r="A16" s="8" t="s">
        <v>9</v>
      </c>
      <c r="B16" s="65"/>
      <c r="C16" s="72"/>
      <c r="D16" s="73"/>
    </row>
    <row r="17" spans="1:4" ht="14.4" x14ac:dyDescent="0.3">
      <c r="A17" s="5" t="s">
        <v>10</v>
      </c>
      <c r="B17" s="65"/>
      <c r="C17" s="72"/>
      <c r="D17" s="73"/>
    </row>
    <row r="18" spans="1:4" ht="13.8" x14ac:dyDescent="0.25">
      <c r="A18" s="9"/>
      <c r="B18" s="66"/>
      <c r="C18" s="72"/>
      <c r="D18" s="73"/>
    </row>
    <row r="19" spans="1:4" ht="13.8" x14ac:dyDescent="0.25">
      <c r="A19" s="91" t="s">
        <v>11</v>
      </c>
      <c r="B19" s="68"/>
      <c r="C19" s="72"/>
      <c r="D19" s="73"/>
    </row>
    <row r="20" spans="1:4" ht="13.8" x14ac:dyDescent="0.25">
      <c r="A20" s="90" t="s">
        <v>12</v>
      </c>
      <c r="B20" s="66"/>
      <c r="C20" s="72"/>
      <c r="D20" s="73"/>
    </row>
    <row r="21" spans="1:4" ht="14.4" x14ac:dyDescent="0.25">
      <c r="A21" s="90" t="s">
        <v>13</v>
      </c>
      <c r="B21" s="65"/>
      <c r="C21" s="72"/>
      <c r="D21" s="73"/>
    </row>
    <row r="22" spans="1:4" ht="14.4" x14ac:dyDescent="0.25">
      <c r="A22" s="10"/>
      <c r="B22" s="65"/>
      <c r="C22" s="72"/>
      <c r="D22" s="73"/>
    </row>
    <row r="23" spans="1:4" ht="13.8" x14ac:dyDescent="0.25">
      <c r="A23" s="11" t="s">
        <v>14</v>
      </c>
      <c r="B23" s="68"/>
      <c r="C23" s="72"/>
      <c r="D23" s="73"/>
    </row>
    <row r="24" spans="1:4" ht="14.4" x14ac:dyDescent="0.25">
      <c r="A24" s="10" t="s">
        <v>15</v>
      </c>
      <c r="B24" s="65"/>
      <c r="C24" s="72"/>
      <c r="D24" s="73"/>
    </row>
    <row r="25" spans="1:4" ht="14.4" x14ac:dyDescent="0.25">
      <c r="A25" s="10" t="s">
        <v>16</v>
      </c>
      <c r="B25" s="65"/>
      <c r="C25" s="72"/>
      <c r="D25" s="73"/>
    </row>
    <row r="26" spans="1:4" ht="13.8" x14ac:dyDescent="0.25">
      <c r="A26" s="7" t="s">
        <v>17</v>
      </c>
      <c r="B26" s="66"/>
      <c r="C26" s="72"/>
      <c r="D26" s="73"/>
    </row>
    <row r="27" spans="1:4" ht="13.8" x14ac:dyDescent="0.25">
      <c r="A27" s="12" t="s">
        <v>18</v>
      </c>
      <c r="B27" s="66"/>
      <c r="C27" s="72"/>
      <c r="D27" s="73"/>
    </row>
    <row r="28" spans="1:4" ht="14.4" x14ac:dyDescent="0.25">
      <c r="A28" s="10" t="s">
        <v>19</v>
      </c>
      <c r="B28" s="65"/>
      <c r="C28" s="72"/>
      <c r="D28" s="73"/>
    </row>
    <row r="29" spans="1:4" ht="13.8" x14ac:dyDescent="0.25">
      <c r="A29" s="7" t="s">
        <v>20</v>
      </c>
      <c r="B29" s="66"/>
      <c r="C29" s="72"/>
      <c r="D29" s="73"/>
    </row>
    <row r="30" spans="1:4" ht="13.8" x14ac:dyDescent="0.25">
      <c r="A30" s="7" t="s">
        <v>21</v>
      </c>
      <c r="B30" s="66"/>
      <c r="C30" s="72"/>
      <c r="D30" s="73"/>
    </row>
    <row r="31" spans="1:4" ht="13.8" x14ac:dyDescent="0.25">
      <c r="A31" s="7" t="s">
        <v>22</v>
      </c>
      <c r="B31" s="66"/>
      <c r="C31" s="72"/>
      <c r="D31" s="73"/>
    </row>
    <row r="32" spans="1:4" ht="14.4" x14ac:dyDescent="0.25">
      <c r="A32" s="10" t="s">
        <v>23</v>
      </c>
      <c r="B32" s="69"/>
      <c r="C32" s="72"/>
      <c r="D32" s="73"/>
    </row>
    <row r="33" spans="1:4" ht="14.4" x14ac:dyDescent="0.25">
      <c r="A33" s="10"/>
      <c r="B33" s="69"/>
      <c r="C33" s="72"/>
      <c r="D33" s="73"/>
    </row>
    <row r="34" spans="1:4" ht="13.8" x14ac:dyDescent="0.25">
      <c r="A34" s="11" t="s">
        <v>24</v>
      </c>
      <c r="B34" s="68">
        <f>SUM(B35:B40)</f>
        <v>5040</v>
      </c>
      <c r="C34" s="68">
        <f t="shared" ref="C34:D34" si="0">SUM(C35:C40)</f>
        <v>5040</v>
      </c>
      <c r="D34" s="112">
        <f t="shared" si="0"/>
        <v>39557</v>
      </c>
    </row>
    <row r="35" spans="1:4" ht="13.8" x14ac:dyDescent="0.25">
      <c r="A35" s="7" t="s">
        <v>25</v>
      </c>
      <c r="B35" s="70"/>
      <c r="C35" s="72"/>
      <c r="D35" s="73"/>
    </row>
    <row r="36" spans="1:4" ht="13.8" x14ac:dyDescent="0.25">
      <c r="A36" s="6" t="s">
        <v>26</v>
      </c>
      <c r="B36" s="66"/>
      <c r="C36" s="72"/>
      <c r="D36" s="73"/>
    </row>
    <row r="37" spans="1:4" ht="13.8" x14ac:dyDescent="0.25">
      <c r="A37" s="7" t="s">
        <v>27</v>
      </c>
      <c r="B37" s="66"/>
      <c r="C37" s="72"/>
      <c r="D37" s="73"/>
    </row>
    <row r="38" spans="1:4" ht="13.8" x14ac:dyDescent="0.25">
      <c r="A38" s="6" t="s">
        <v>28</v>
      </c>
      <c r="B38" s="66"/>
      <c r="C38" s="72"/>
      <c r="D38" s="73"/>
    </row>
    <row r="39" spans="1:4" ht="13.8" x14ac:dyDescent="0.25">
      <c r="A39" s="6" t="s">
        <v>29</v>
      </c>
      <c r="B39" s="66"/>
      <c r="C39" s="72"/>
      <c r="D39" s="73"/>
    </row>
    <row r="40" spans="1:4" ht="14.4" thickBot="1" x14ac:dyDescent="0.3">
      <c r="A40" s="13" t="s">
        <v>30</v>
      </c>
      <c r="B40" s="71">
        <v>5040</v>
      </c>
      <c r="C40" s="99">
        <v>5040</v>
      </c>
      <c r="D40" s="100">
        <v>39557</v>
      </c>
    </row>
    <row r="41" spans="1:4" ht="15.75" customHeight="1" x14ac:dyDescent="0.25">
      <c r="A41" s="14"/>
      <c r="B41" s="32"/>
    </row>
    <row r="42" spans="1:4" ht="15.75" customHeight="1" x14ac:dyDescent="0.25">
      <c r="A42" s="14"/>
      <c r="B42" s="32"/>
    </row>
    <row r="43" spans="1:4" ht="15.75" customHeight="1" x14ac:dyDescent="0.25">
      <c r="A43" s="14"/>
      <c r="B43" s="32"/>
    </row>
    <row r="44" spans="1:4" ht="15.75" customHeight="1" x14ac:dyDescent="0.25">
      <c r="A44" s="14"/>
      <c r="B44" s="32"/>
    </row>
    <row r="45" spans="1:4" ht="15.75" customHeight="1" x14ac:dyDescent="0.25">
      <c r="A45" s="14"/>
      <c r="B45" s="32"/>
    </row>
    <row r="46" spans="1:4" ht="15.75" customHeight="1" x14ac:dyDescent="0.25">
      <c r="A46" s="14"/>
      <c r="B46" s="32"/>
    </row>
    <row r="47" spans="1:4" ht="13.8" x14ac:dyDescent="0.25">
      <c r="A47" s="16"/>
      <c r="B47" s="33"/>
    </row>
    <row r="48" spans="1:4" ht="14.4" thickBot="1" x14ac:dyDescent="0.3">
      <c r="A48" s="16"/>
      <c r="B48" s="34"/>
    </row>
    <row r="49" spans="1:4" ht="44.4" customHeight="1" thickBot="1" x14ac:dyDescent="0.3">
      <c r="A49" s="3" t="s">
        <v>0</v>
      </c>
      <c r="B49" s="80" t="s">
        <v>88</v>
      </c>
      <c r="C49" s="114" t="s">
        <v>90</v>
      </c>
      <c r="D49" s="113" t="s">
        <v>95</v>
      </c>
    </row>
    <row r="50" spans="1:4" ht="13.8" x14ac:dyDescent="0.25">
      <c r="A50" s="4" t="s">
        <v>31</v>
      </c>
      <c r="B50" s="81"/>
      <c r="C50" s="74"/>
      <c r="D50" s="75"/>
    </row>
    <row r="51" spans="1:4" ht="15" customHeight="1" x14ac:dyDescent="0.3">
      <c r="A51" s="10" t="s">
        <v>32</v>
      </c>
      <c r="B51" s="82"/>
      <c r="C51" s="72"/>
      <c r="D51" s="73"/>
    </row>
    <row r="52" spans="1:4" ht="15" customHeight="1" x14ac:dyDescent="0.25">
      <c r="A52" s="10" t="s">
        <v>33</v>
      </c>
      <c r="B52" s="83"/>
      <c r="C52" s="72"/>
      <c r="D52" s="73"/>
    </row>
    <row r="53" spans="1:4" ht="15" customHeight="1" x14ac:dyDescent="0.25">
      <c r="A53" s="10" t="s">
        <v>34</v>
      </c>
      <c r="B53" s="83"/>
      <c r="C53" s="72"/>
      <c r="D53" s="73"/>
    </row>
    <row r="54" spans="1:4" ht="15" customHeight="1" x14ac:dyDescent="0.25">
      <c r="A54" s="12"/>
      <c r="B54" s="83"/>
      <c r="C54" s="72"/>
      <c r="D54" s="73"/>
    </row>
    <row r="55" spans="1:4" ht="15" customHeight="1" x14ac:dyDescent="0.25">
      <c r="A55" s="11" t="s">
        <v>35</v>
      </c>
      <c r="B55" s="84"/>
      <c r="C55" s="72"/>
      <c r="D55" s="73"/>
    </row>
    <row r="56" spans="1:4" ht="15" customHeight="1" x14ac:dyDescent="0.25">
      <c r="A56" s="10" t="s">
        <v>36</v>
      </c>
      <c r="B56" s="85"/>
      <c r="C56" s="72"/>
      <c r="D56" s="73"/>
    </row>
    <row r="57" spans="1:4" ht="15" customHeight="1" x14ac:dyDescent="0.25">
      <c r="A57" s="10" t="s">
        <v>37</v>
      </c>
      <c r="B57" s="86"/>
      <c r="C57" s="72"/>
      <c r="D57" s="73"/>
    </row>
    <row r="58" spans="1:4" ht="15" customHeight="1" x14ac:dyDescent="0.25">
      <c r="A58" s="7"/>
      <c r="B58" s="86"/>
      <c r="C58" s="72"/>
      <c r="D58" s="73"/>
    </row>
    <row r="59" spans="1:4" ht="15" customHeight="1" x14ac:dyDescent="0.25">
      <c r="A59" s="115" t="s">
        <v>38</v>
      </c>
      <c r="B59" s="86"/>
      <c r="C59" s="72"/>
      <c r="D59" s="73"/>
    </row>
    <row r="60" spans="1:4" ht="13.8" x14ac:dyDescent="0.25">
      <c r="A60" s="90" t="s">
        <v>39</v>
      </c>
      <c r="B60" s="83"/>
      <c r="C60" s="72"/>
      <c r="D60" s="73"/>
    </row>
    <row r="61" spans="1:4" ht="14.4" x14ac:dyDescent="0.3">
      <c r="A61" s="10"/>
      <c r="B61" s="82"/>
      <c r="C61" s="72"/>
      <c r="D61" s="73"/>
    </row>
    <row r="62" spans="1:4" ht="13.8" x14ac:dyDescent="0.25">
      <c r="A62" s="11" t="s">
        <v>40</v>
      </c>
      <c r="B62" s="84">
        <f>SUM(B70,B69,B67,B63)</f>
        <v>103995561</v>
      </c>
      <c r="C62" s="84">
        <f t="shared" ref="C62:D62" si="1">SUM(C70,C69,C67,C63)</f>
        <v>103075275</v>
      </c>
      <c r="D62" s="116">
        <f t="shared" si="1"/>
        <v>77247545</v>
      </c>
    </row>
    <row r="63" spans="1:4" ht="15" customHeight="1" x14ac:dyDescent="0.3">
      <c r="A63" s="10" t="s">
        <v>41</v>
      </c>
      <c r="B63" s="82"/>
      <c r="C63" s="72"/>
      <c r="D63" s="73"/>
    </row>
    <row r="64" spans="1:4" ht="15" customHeight="1" x14ac:dyDescent="0.25">
      <c r="A64" s="7" t="s">
        <v>42</v>
      </c>
      <c r="B64" s="86"/>
      <c r="C64" s="72"/>
      <c r="D64" s="73"/>
    </row>
    <row r="65" spans="1:4" ht="15" customHeight="1" x14ac:dyDescent="0.25">
      <c r="A65" s="7" t="s">
        <v>43</v>
      </c>
      <c r="B65" s="83"/>
      <c r="C65" s="72"/>
      <c r="D65" s="73"/>
    </row>
    <row r="66" spans="1:4" ht="15" customHeight="1" x14ac:dyDescent="0.25">
      <c r="A66" s="10" t="s">
        <v>44</v>
      </c>
      <c r="B66" s="84"/>
      <c r="C66" s="72"/>
      <c r="D66" s="73"/>
    </row>
    <row r="67" spans="1:4" ht="15" customHeight="1" x14ac:dyDescent="0.3">
      <c r="A67" s="5" t="s">
        <v>45</v>
      </c>
      <c r="B67" s="85">
        <f>SUM(B68)</f>
        <v>107775</v>
      </c>
      <c r="C67" s="85">
        <f t="shared" ref="C67:D67" si="2">SUM(C68)</f>
        <v>107775</v>
      </c>
      <c r="D67" s="117">
        <f t="shared" si="2"/>
        <v>107775</v>
      </c>
    </row>
    <row r="68" spans="1:4" ht="15" customHeight="1" x14ac:dyDescent="0.25">
      <c r="A68" s="6" t="s">
        <v>46</v>
      </c>
      <c r="B68" s="87">
        <v>107775</v>
      </c>
      <c r="C68" s="101">
        <v>107775</v>
      </c>
      <c r="D68" s="102">
        <v>107775</v>
      </c>
    </row>
    <row r="69" spans="1:4" ht="15" customHeight="1" x14ac:dyDescent="0.3">
      <c r="A69" s="5" t="s">
        <v>47</v>
      </c>
      <c r="B69" s="86"/>
      <c r="C69" s="101"/>
      <c r="D69" s="102"/>
    </row>
    <row r="70" spans="1:4" ht="15" customHeight="1" x14ac:dyDescent="0.3">
      <c r="A70" s="10" t="s">
        <v>48</v>
      </c>
      <c r="B70" s="82">
        <v>103887786</v>
      </c>
      <c r="C70" s="105">
        <v>102967500</v>
      </c>
      <c r="D70" s="106">
        <v>77139770</v>
      </c>
    </row>
    <row r="71" spans="1:4" ht="16.5" customHeight="1" thickBot="1" x14ac:dyDescent="0.3">
      <c r="A71" s="17"/>
      <c r="B71" s="88"/>
      <c r="C71" s="103"/>
      <c r="D71" s="104"/>
    </row>
    <row r="72" spans="1:4" ht="15.75" customHeight="1" thickBot="1" x14ac:dyDescent="0.35">
      <c r="A72" s="18" t="s">
        <v>49</v>
      </c>
      <c r="B72" s="89">
        <f>SUM(B8,B19,B23,B34,B50,B55,B59,B62)</f>
        <v>104000601</v>
      </c>
      <c r="C72" s="89">
        <f t="shared" ref="C72:D72" si="3">SUM(C8,C19,C23,C34,C50,C55,C59,C62)</f>
        <v>103080315</v>
      </c>
      <c r="D72" s="118">
        <f t="shared" si="3"/>
        <v>77287102</v>
      </c>
    </row>
    <row r="73" spans="1:4" ht="15.75" customHeight="1" x14ac:dyDescent="0.25">
      <c r="A73" s="15"/>
      <c r="B73" s="19"/>
    </row>
  </sheetData>
  <mergeCells count="1">
    <mergeCell ref="A1:B1"/>
  </mergeCells>
  <pageMargins left="0.75" right="0.75" top="1" bottom="1" header="0.5" footer="0.5"/>
  <pageSetup paperSize="9" orientation="portrait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bevételek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Katalin Varga</cp:lastModifiedBy>
  <cp:lastPrinted>2025-11-07T13:07:22Z</cp:lastPrinted>
  <dcterms:created xsi:type="dcterms:W3CDTF">2020-02-05T11:18:22Z</dcterms:created>
  <dcterms:modified xsi:type="dcterms:W3CDTF">2025-11-07T13:07:24Z</dcterms:modified>
</cp:coreProperties>
</file>