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szeptember\2025. évi I. félévi beszámoló\"/>
    </mc:Choice>
  </mc:AlternateContent>
  <xr:revisionPtr revIDLastSave="0" documentId="13_ncr:1_{22066525-6B53-4EE5-BCEA-C4A88FA71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iadások" sheetId="2" r:id="rId1"/>
    <sheet name="bevétele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4" i="1" s="1"/>
  <c r="C74" i="1" s="1"/>
  <c r="D69" i="1"/>
  <c r="D64" i="1" s="1"/>
  <c r="D74" i="1" s="1"/>
  <c r="C33" i="1"/>
  <c r="D33" i="1"/>
  <c r="C43" i="2"/>
  <c r="D43" i="2"/>
  <c r="C23" i="2"/>
  <c r="D23" i="2"/>
  <c r="C24" i="2"/>
  <c r="D24" i="2"/>
  <c r="C10" i="2"/>
  <c r="C5" i="2" s="1"/>
  <c r="D10" i="2"/>
  <c r="D5" i="2"/>
  <c r="C6" i="2"/>
  <c r="D6" i="2"/>
  <c r="B6" i="2"/>
  <c r="B31" i="2"/>
  <c r="B24" i="2"/>
  <c r="B23" i="2" s="1"/>
  <c r="B33" i="1"/>
  <c r="B69" i="1"/>
  <c r="B64" i="1" s="1"/>
  <c r="B10" i="2"/>
  <c r="B74" i="1" l="1"/>
  <c r="B5" i="2"/>
  <c r="B43" i="2" s="1"/>
</calcChain>
</file>

<file path=xl/sharedStrings.xml><?xml version="1.0" encoding="utf-8"?>
<sst xmlns="http://schemas.openxmlformats.org/spreadsheetml/2006/main" count="104" uniqueCount="95">
  <si>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</si>
  <si>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</si>
  <si>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</si>
  <si>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</si>
  <si>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</si>
  <si>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</si>
  <si>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</si>
  <si>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</si>
  <si>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</si>
  <si>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</si>
  <si>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</si>
  <si>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</si>
  <si>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</si>
  <si>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</si>
  <si>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</si>
  <si>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</si>
  <si>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</si>
  <si>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</si>
  <si>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</si>
  <si>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</si>
  <si>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</si>
  <si>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</si>
  <si>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</si>
  <si>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</si>
  <si>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</si>
  <si>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</si>
  <si>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</si>
  <si>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</si>
  <si>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</si>
  <si>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</si>
  <si>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</si>
  <si>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</si>
  <si>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</si>
  <si>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</si>
  <si>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</si>
  <si>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</si>
  <si>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</si>
  <si>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</si>
  <si>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</si>
  <si>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</si>
  <si>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</si>
  <si>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</si>
  <si>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</si>
  <si>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</si>
  <si>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</si>
  <si>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</si>
  <si>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</si>
  <si>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</si>
  <si>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</si>
  <si>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</si>
  <si>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</si>
  <si>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</si>
  <si>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</si>
  <si>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</si>
  <si>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</si>
  <si>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</si>
  <si>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</si>
  <si>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</si>
  <si>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</si>
  <si>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</si>
  <si>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</si>
  <si>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</si>
  <si>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</si>
  <si>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</si>
  <si>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</si>
  <si>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</si>
  <si>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</si>
  <si>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</si>
  <si>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</si>
  <si>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</si>
  <si>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</si>
  <si>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</si>
  <si>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</si>
  <si>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</si>
  <si>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</si>
  <si>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</si>
  <si>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</si>
  <si>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</si>
  <si>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</si>
  <si>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</si>
  <si>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</si>
  <si>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</si>
  <si>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</si>
  <si>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</si>
  <si>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</si>
  <si>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</si>
  <si>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</si>
  <si>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Adatok Ft-ban</t>
  </si>
  <si>
    <t>2025. évi előirányzat</t>
  </si>
  <si>
    <t xml:space="preserve">      Ötvöskónyi Szivárvány Óvoda és Pöttömpark Bölcsőde 2025. évi bevételei </t>
  </si>
  <si>
    <t>Módosított előirányzat</t>
  </si>
  <si>
    <t>I. félévi teljesítés</t>
  </si>
  <si>
    <t>1. melléklet</t>
  </si>
  <si>
    <t>2. melléklet</t>
  </si>
  <si>
    <t>Ötvöskónyi Szivárvány Óvoda és Pöttömpark Bölcsőde 2025. évi kiadásai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</si>
</sst>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sz val="9"/>
      <name val="Times New Roman"/>
      <family val="1"/>
      <charset val="238"/>
    </font>
    <font>
      <sz val="9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b/>
      <sz val="9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 applyAlignment="1">
      <alignment vertical="center"/>
    </xf>
    <xf numFmtId="0" fontId="12" fillId="2" borderId="9" xfId="1" applyFont="1" applyFill="1" applyBorder="1"/>
    <xf numFmtId="0" fontId="11" fillId="2" borderId="0" xfId="1" applyFont="1" applyFill="1"/>
    <xf numFmtId="0" fontId="2" fillId="0" borderId="0" xfId="2"/>
    <xf numFmtId="0" fontId="3" fillId="2" borderId="0" xfId="2" applyFont="1" applyFill="1" applyAlignment="1">
      <alignment vertical="center"/>
    </xf>
    <xf numFmtId="0" fontId="13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5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3" fontId="9" fillId="2" borderId="0" xfId="1" applyNumberFormat="1" applyFont="1" applyFill="1"/>
    <xf numFmtId="3" fontId="10" fillId="2" borderId="0" xfId="1" applyNumberFormat="1" applyFont="1" applyFill="1" applyAlignment="1">
      <alignment vertical="center"/>
    </xf>
    <xf numFmtId="3" fontId="3" fillId="2" borderId="4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8" fillId="2" borderId="6" xfId="2" applyNumberFormat="1" applyFont="1" applyFill="1" applyBorder="1"/>
    <xf numFmtId="3" fontId="6" fillId="2" borderId="6" xfId="2" applyNumberFormat="1" applyFont="1" applyFill="1" applyBorder="1" applyAlignment="1">
      <alignment horizontal="right"/>
    </xf>
    <xf numFmtId="3" fontId="15" fillId="2" borderId="6" xfId="2" applyNumberFormat="1" applyFont="1" applyFill="1" applyBorder="1"/>
    <xf numFmtId="0" fontId="4" fillId="0" borderId="0" xfId="1" applyFont="1" applyAlignment="1">
      <alignment horizontal="right" vertical="center"/>
    </xf>
    <xf numFmtId="0" fontId="10" fillId="2" borderId="0" xfId="2" applyFont="1" applyFill="1" applyAlignment="1">
      <alignment horizontal="right" vertical="center" wrapText="1"/>
    </xf>
    <xf numFmtId="0" fontId="5" fillId="2" borderId="13" xfId="2" applyFont="1" applyFill="1" applyBorder="1" applyAlignment="1">
      <alignment horizontal="center" vertical="center" wrapText="1"/>
    </xf>
    <xf numFmtId="3" fontId="3" fillId="2" borderId="14" xfId="2" applyNumberFormat="1" applyFont="1" applyFill="1" applyBorder="1" applyAlignment="1">
      <alignment horizontal="right"/>
    </xf>
    <xf numFmtId="3" fontId="8" fillId="2" borderId="15" xfId="2" applyNumberFormat="1" applyFont="1" applyFill="1" applyBorder="1" applyAlignment="1">
      <alignment horizontal="right"/>
    </xf>
    <xf numFmtId="3" fontId="4" fillId="2" borderId="15" xfId="2" applyNumberFormat="1" applyFont="1" applyFill="1" applyBorder="1"/>
    <xf numFmtId="3" fontId="8" fillId="2" borderId="15" xfId="2" applyNumberFormat="1" applyFont="1" applyFill="1" applyBorder="1"/>
    <xf numFmtId="3" fontId="10" fillId="2" borderId="15" xfId="2" applyNumberFormat="1" applyFont="1" applyFill="1" applyBorder="1"/>
    <xf numFmtId="3" fontId="4" fillId="2" borderId="15" xfId="2" applyNumberFormat="1" applyFont="1" applyFill="1" applyBorder="1" applyAlignment="1">
      <alignment horizontal="right"/>
    </xf>
    <xf numFmtId="3" fontId="6" fillId="2" borderId="15" xfId="2" applyNumberFormat="1" applyFont="1" applyFill="1" applyBorder="1" applyAlignment="1">
      <alignment horizontal="right"/>
    </xf>
    <xf numFmtId="3" fontId="15" fillId="2" borderId="15" xfId="2" applyNumberFormat="1" applyFont="1" applyFill="1" applyBorder="1"/>
    <xf numFmtId="3" fontId="5" fillId="2" borderId="15" xfId="2" applyNumberFormat="1" applyFont="1" applyFill="1" applyBorder="1" applyAlignment="1">
      <alignment horizontal="right"/>
    </xf>
    <xf numFmtId="3" fontId="14" fillId="2" borderId="15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/>
    <xf numFmtId="3" fontId="5" fillId="2" borderId="15" xfId="2" applyNumberFormat="1" applyFont="1" applyFill="1" applyBorder="1"/>
    <xf numFmtId="3" fontId="10" fillId="2" borderId="15" xfId="2" applyNumberFormat="1" applyFont="1" applyFill="1" applyBorder="1" applyAlignment="1">
      <alignment horizontal="right"/>
    </xf>
    <xf numFmtId="3" fontId="17" fillId="2" borderId="15" xfId="2" applyNumberFormat="1" applyFont="1" applyFill="1" applyBorder="1"/>
    <xf numFmtId="0" fontId="9" fillId="0" borderId="9" xfId="2" applyFont="1" applyBorder="1"/>
    <xf numFmtId="3" fontId="8" fillId="2" borderId="20" xfId="2" applyNumberFormat="1" applyFont="1" applyFill="1" applyBorder="1"/>
    <xf numFmtId="0" fontId="16" fillId="2" borderId="1" xfId="2" applyFont="1" applyFill="1" applyBorder="1"/>
    <xf numFmtId="3" fontId="6" fillId="2" borderId="13" xfId="2" applyNumberFormat="1" applyFont="1" applyFill="1" applyBorder="1" applyAlignment="1">
      <alignment horizontal="right"/>
    </xf>
    <xf numFmtId="0" fontId="11" fillId="0" borderId="19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wrapText="1"/>
    </xf>
    <xf numFmtId="3" fontId="6" fillId="2" borderId="14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vertical="center"/>
    </xf>
    <xf numFmtId="3" fontId="10" fillId="2" borderId="15" xfId="1" applyNumberFormat="1" applyFont="1" applyFill="1" applyBorder="1" applyAlignment="1">
      <alignment vertical="center"/>
    </xf>
    <xf numFmtId="3" fontId="4" fillId="2" borderId="15" xfId="1" applyNumberFormat="1" applyFont="1" applyFill="1" applyBorder="1" applyAlignment="1">
      <alignment vertical="center"/>
    </xf>
    <xf numFmtId="3" fontId="6" fillId="2" borderId="15" xfId="1" applyNumberFormat="1" applyFont="1" applyFill="1" applyBorder="1" applyAlignment="1">
      <alignment vertical="center"/>
    </xf>
    <xf numFmtId="3" fontId="8" fillId="2" borderId="15" xfId="1" applyNumberFormat="1" applyFont="1" applyFill="1" applyBorder="1" applyAlignment="1">
      <alignment horizontal="right" vertical="center"/>
    </xf>
    <xf numFmtId="3" fontId="5" fillId="2" borderId="15" xfId="1" applyNumberFormat="1" applyFont="1" applyFill="1" applyBorder="1" applyAlignment="1">
      <alignment vertical="center"/>
    </xf>
    <xf numFmtId="3" fontId="10" fillId="2" borderId="16" xfId="1" applyNumberFormat="1" applyFont="1" applyFill="1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0" fillId="0" borderId="18" xfId="0" applyBorder="1"/>
    <xf numFmtId="0" fontId="0" fillId="0" borderId="4" xfId="0" applyBorder="1"/>
    <xf numFmtId="0" fontId="18" fillId="2" borderId="5" xfId="1" applyFont="1" applyFill="1" applyBorder="1"/>
    <xf numFmtId="0" fontId="19" fillId="2" borderId="5" xfId="1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wrapText="1"/>
    </xf>
    <xf numFmtId="3" fontId="11" fillId="2" borderId="14" xfId="1" applyNumberFormat="1" applyFont="1" applyFill="1" applyBorder="1" applyAlignment="1">
      <alignment vertical="center"/>
    </xf>
    <xf numFmtId="3" fontId="7" fillId="2" borderId="15" xfId="1" applyNumberFormat="1" applyFont="1" applyFill="1" applyBorder="1"/>
    <xf numFmtId="3" fontId="9" fillId="2" borderId="15" xfId="1" applyNumberFormat="1" applyFont="1" applyFill="1" applyBorder="1"/>
    <xf numFmtId="3" fontId="11" fillId="2" borderId="15" xfId="1" applyNumberFormat="1" applyFont="1" applyFill="1" applyBorder="1"/>
    <xf numFmtId="3" fontId="7" fillId="2" borderId="15" xfId="1" applyNumberFormat="1" applyFont="1" applyFill="1" applyBorder="1" applyAlignment="1">
      <alignment vertical="center"/>
    </xf>
    <xf numFmtId="3" fontId="9" fillId="2" borderId="15" xfId="1" applyNumberFormat="1" applyFont="1" applyFill="1" applyBorder="1" applyAlignment="1">
      <alignment vertical="center"/>
    </xf>
    <xf numFmtId="3" fontId="11" fillId="2" borderId="15" xfId="1" applyNumberFormat="1" applyFont="1" applyFill="1" applyBorder="1" applyAlignment="1">
      <alignment vertical="center"/>
    </xf>
    <xf numFmtId="3" fontId="11" fillId="2" borderId="20" xfId="1" applyNumberFormat="1" applyFont="1" applyFill="1" applyBorder="1"/>
    <xf numFmtId="3" fontId="11" fillId="2" borderId="22" xfId="1" applyNumberFormat="1" applyFont="1" applyFill="1" applyBorder="1"/>
    <xf numFmtId="3" fontId="2" fillId="0" borderId="12" xfId="2" applyNumberFormat="1" applyBorder="1"/>
    <xf numFmtId="3" fontId="2" fillId="0" borderId="6" xfId="2" applyNumberFormat="1" applyBorder="1"/>
    <xf numFmtId="3" fontId="2" fillId="0" borderId="21" xfId="2" applyNumberFormat="1" applyBorder="1"/>
    <xf numFmtId="3" fontId="2" fillId="0" borderId="10" xfId="2" applyNumberFormat="1" applyBorder="1"/>
    <xf numFmtId="3" fontId="22" fillId="0" borderId="12" xfId="2" applyNumberFormat="1" applyFont="1" applyBorder="1"/>
    <xf numFmtId="3" fontId="22" fillId="0" borderId="6" xfId="2" applyNumberFormat="1" applyFont="1" applyBorder="1"/>
    <xf numFmtId="3" fontId="6" fillId="2" borderId="2" xfId="2" applyNumberFormat="1" applyFont="1" applyFill="1" applyBorder="1" applyAlignment="1">
      <alignment horizontal="right"/>
    </xf>
    <xf numFmtId="3" fontId="0" fillId="0" borderId="17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0" borderId="10" xfId="0" applyNumberFormat="1" applyBorder="1"/>
    <xf numFmtId="3" fontId="23" fillId="0" borderId="12" xfId="0" applyNumberFormat="1" applyFont="1" applyBorder="1"/>
    <xf numFmtId="3" fontId="23" fillId="0" borderId="6" xfId="0" applyNumberFormat="1" applyFont="1" applyBorder="1"/>
    <xf numFmtId="0" fontId="3" fillId="2" borderId="0" xfId="2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25" fillId="2" borderId="5" xfId="1" applyFont="1" applyFill="1" applyBorder="1"/>
    <xf numFmtId="0" fontId="26" fillId="2" borderId="5" xfId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0" fontId="27" fillId="2" borderId="5" xfId="1" applyFont="1" applyFill="1" applyBorder="1" applyAlignment="1">
      <alignment vertical="center"/>
    </xf>
    <xf numFmtId="3" fontId="11" fillId="2" borderId="6" xfId="1" applyNumberFormat="1" applyFont="1" applyFill="1" applyBorder="1"/>
    <xf numFmtId="3" fontId="7" fillId="2" borderId="6" xfId="1" applyNumberFormat="1" applyFont="1" applyFill="1" applyBorder="1" applyAlignment="1">
      <alignment vertical="center"/>
    </xf>
    <xf numFmtId="3" fontId="11" fillId="2" borderId="11" xfId="1" applyNumberFormat="1" applyFont="1" applyFill="1" applyBorder="1"/>
    <xf numFmtId="0" fontId="21" fillId="2" borderId="11" xfId="1" applyFont="1" applyFill="1" applyBorder="1"/>
    <xf numFmtId="0" fontId="2" fillId="0" borderId="0" xfId="2" applyAlignment="1">
      <alignment horizontal="right"/>
    </xf>
    <xf numFmtId="0" fontId="20" fillId="2" borderId="5" xfId="2" applyFont="1" applyFill="1" applyBorder="1"/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A9" sqref="A9"/>
    </sheetView>
  </sheetViews>
  <sheetFormatPr defaultColWidth="9.109375" defaultRowHeight="13.2" x14ac:dyDescent="0.25"/>
  <cols>
    <col min="1" max="1" width="45.88671875" style="19" customWidth="1"/>
    <col min="2" max="4" width="13.6640625" style="19" customWidth="1"/>
    <col min="5" max="16384" width="9.109375" style="19"/>
  </cols>
  <sheetData>
    <row r="1" spans="1:4" ht="15.6" x14ac:dyDescent="0.25">
      <c r="A1" s="20"/>
      <c r="B1" s="21"/>
      <c r="D1" s="115" t="s">
        <v>93</v>
      </c>
    </row>
    <row r="2" spans="1:4" ht="15.6" x14ac:dyDescent="0.25">
      <c r="A2" s="103" t="s">
        <v>94</v>
      </c>
      <c r="B2" s="103"/>
      <c r="C2" s="103"/>
      <c r="D2" s="103"/>
    </row>
    <row r="3" spans="1:4" ht="14.4" thickBot="1" x14ac:dyDescent="0.3">
      <c r="A3" s="22"/>
      <c r="B3" s="39"/>
      <c r="D3" s="39" t="s">
        <v>87</v>
      </c>
    </row>
    <row r="4" spans="1:4" ht="28.2" thickBot="1" x14ac:dyDescent="0.3">
      <c r="A4" s="23" t="s">
        <v>0</v>
      </c>
      <c r="B4" s="40" t="s">
        <v>88</v>
      </c>
      <c r="C4" s="59" t="s">
        <v>90</v>
      </c>
      <c r="D4" s="60" t="s">
        <v>91</v>
      </c>
    </row>
    <row r="5" spans="1:4" ht="15.6" x14ac:dyDescent="0.3">
      <c r="A5" s="24" t="s">
        <v>50</v>
      </c>
      <c r="B5" s="41">
        <f>SUM(B16,B17,B10,B9,B6)</f>
        <v>103750601</v>
      </c>
      <c r="C5" s="41">
        <f t="shared" ref="C5:D5" si="0">SUM(C16,C17,C10,C9,C6)</f>
        <v>103750601</v>
      </c>
      <c r="D5" s="33">
        <f t="shared" si="0"/>
        <v>48751603</v>
      </c>
    </row>
    <row r="6" spans="1:4" ht="14.4" x14ac:dyDescent="0.3">
      <c r="A6" s="25" t="s">
        <v>51</v>
      </c>
      <c r="B6" s="42">
        <f>SUM(B7:B8)</f>
        <v>80097908</v>
      </c>
      <c r="C6" s="42">
        <f t="shared" ref="C6:D6" si="1">SUM(C7:C8)</f>
        <v>80348285</v>
      </c>
      <c r="D6" s="34">
        <f t="shared" si="1"/>
        <v>39275769</v>
      </c>
    </row>
    <row r="7" spans="1:4" ht="13.8" x14ac:dyDescent="0.25">
      <c r="A7" s="26" t="s">
        <v>52</v>
      </c>
      <c r="B7" s="43">
        <v>80097908</v>
      </c>
      <c r="C7" s="88">
        <v>80247908</v>
      </c>
      <c r="D7" s="89">
        <v>39175392</v>
      </c>
    </row>
    <row r="8" spans="1:4" ht="15.75" customHeight="1" x14ac:dyDescent="0.25">
      <c r="A8" s="27" t="s">
        <v>53</v>
      </c>
      <c r="B8" s="43"/>
      <c r="C8" s="88">
        <v>100377</v>
      </c>
      <c r="D8" s="89">
        <v>100377</v>
      </c>
    </row>
    <row r="9" spans="1:4" ht="14.4" x14ac:dyDescent="0.3">
      <c r="A9" s="116" t="s">
        <v>54</v>
      </c>
      <c r="B9" s="42">
        <v>11700000</v>
      </c>
      <c r="C9" s="92">
        <v>11744000</v>
      </c>
      <c r="D9" s="93">
        <v>5108505</v>
      </c>
    </row>
    <row r="10" spans="1:4" ht="15" customHeight="1" x14ac:dyDescent="0.3">
      <c r="A10" s="25" t="s">
        <v>55</v>
      </c>
      <c r="B10" s="44">
        <f>SUM(B11:B15)</f>
        <v>11952693</v>
      </c>
      <c r="C10" s="44">
        <f t="shared" ref="C10:D10" si="2">SUM(C11:C15)</f>
        <v>11658316</v>
      </c>
      <c r="D10" s="35">
        <f t="shared" si="2"/>
        <v>4367329</v>
      </c>
    </row>
    <row r="11" spans="1:4" ht="13.8" x14ac:dyDescent="0.25">
      <c r="A11" s="26" t="s">
        <v>56</v>
      </c>
      <c r="B11" s="45">
        <v>1745853</v>
      </c>
      <c r="C11" s="88">
        <v>1488543</v>
      </c>
      <c r="D11" s="89">
        <v>711116</v>
      </c>
    </row>
    <row r="12" spans="1:4" ht="13.8" x14ac:dyDescent="0.25">
      <c r="A12" s="26" t="s">
        <v>57</v>
      </c>
      <c r="B12" s="43">
        <v>337000</v>
      </c>
      <c r="C12" s="88">
        <v>337000</v>
      </c>
      <c r="D12" s="89">
        <v>186008</v>
      </c>
    </row>
    <row r="13" spans="1:4" ht="13.8" x14ac:dyDescent="0.25">
      <c r="A13" s="27" t="s">
        <v>58</v>
      </c>
      <c r="B13" s="46">
        <v>7346000</v>
      </c>
      <c r="C13" s="88">
        <v>7346000</v>
      </c>
      <c r="D13" s="89">
        <v>2694999</v>
      </c>
    </row>
    <row r="14" spans="1:4" ht="13.8" x14ac:dyDescent="0.25">
      <c r="A14" s="27" t="s">
        <v>59</v>
      </c>
      <c r="B14" s="46">
        <v>50000</v>
      </c>
      <c r="C14" s="88">
        <v>113310</v>
      </c>
      <c r="D14" s="89">
        <v>63310</v>
      </c>
    </row>
    <row r="15" spans="1:4" ht="13.8" x14ac:dyDescent="0.25">
      <c r="A15" s="27" t="s">
        <v>60</v>
      </c>
      <c r="B15" s="43">
        <v>2473840</v>
      </c>
      <c r="C15" s="88">
        <v>2373463</v>
      </c>
      <c r="D15" s="89">
        <v>711896</v>
      </c>
    </row>
    <row r="16" spans="1:4" ht="14.4" x14ac:dyDescent="0.3">
      <c r="A16" s="28" t="s">
        <v>61</v>
      </c>
      <c r="B16" s="44"/>
      <c r="C16" s="88"/>
      <c r="D16" s="89"/>
    </row>
    <row r="17" spans="1:4" ht="14.4" x14ac:dyDescent="0.3">
      <c r="A17" s="25" t="s">
        <v>62</v>
      </c>
      <c r="B17" s="44"/>
      <c r="C17" s="88"/>
      <c r="D17" s="89"/>
    </row>
    <row r="18" spans="1:4" ht="13.8" x14ac:dyDescent="0.25">
      <c r="A18" s="27" t="s">
        <v>63</v>
      </c>
      <c r="B18" s="43"/>
      <c r="C18" s="88"/>
      <c r="D18" s="89"/>
    </row>
    <row r="19" spans="1:4" ht="13.8" x14ac:dyDescent="0.25">
      <c r="A19" s="27" t="s">
        <v>64</v>
      </c>
      <c r="B19" s="46"/>
      <c r="C19" s="88"/>
      <c r="D19" s="89"/>
    </row>
    <row r="20" spans="1:4" ht="13.8" x14ac:dyDescent="0.25">
      <c r="A20" s="27" t="s">
        <v>65</v>
      </c>
      <c r="B20" s="43"/>
      <c r="C20" s="88"/>
      <c r="D20" s="89"/>
    </row>
    <row r="21" spans="1:4" ht="13.8" x14ac:dyDescent="0.25">
      <c r="A21" s="27" t="s">
        <v>66</v>
      </c>
      <c r="B21" s="46"/>
      <c r="C21" s="88"/>
      <c r="D21" s="89"/>
    </row>
    <row r="22" spans="1:4" ht="13.8" x14ac:dyDescent="0.25">
      <c r="A22" s="27"/>
      <c r="B22" s="43"/>
      <c r="C22" s="88"/>
      <c r="D22" s="89"/>
    </row>
    <row r="23" spans="1:4" ht="13.8" x14ac:dyDescent="0.25">
      <c r="A23" s="29" t="s">
        <v>67</v>
      </c>
      <c r="B23" s="47">
        <f>SUM(B31,B24)</f>
        <v>250000</v>
      </c>
      <c r="C23" s="47">
        <f t="shared" ref="C23:D23" si="3">SUM(C31,C24)</f>
        <v>250000</v>
      </c>
      <c r="D23" s="36">
        <f t="shared" si="3"/>
        <v>131996</v>
      </c>
    </row>
    <row r="24" spans="1:4" ht="14.4" x14ac:dyDescent="0.3">
      <c r="A24" s="25" t="s">
        <v>68</v>
      </c>
      <c r="B24" s="48">
        <f>SUM(B25:B30)</f>
        <v>250000</v>
      </c>
      <c r="C24" s="48">
        <f t="shared" ref="C24:D24" si="4">SUM(C25:C30)</f>
        <v>250000</v>
      </c>
      <c r="D24" s="37">
        <f t="shared" si="4"/>
        <v>131996</v>
      </c>
    </row>
    <row r="25" spans="1:4" ht="13.8" x14ac:dyDescent="0.25">
      <c r="A25" s="26" t="s">
        <v>69</v>
      </c>
      <c r="B25" s="49"/>
      <c r="C25" s="88"/>
      <c r="D25" s="89"/>
    </row>
    <row r="26" spans="1:4" ht="13.8" x14ac:dyDescent="0.25">
      <c r="A26" s="27" t="s">
        <v>70</v>
      </c>
      <c r="B26" s="46"/>
      <c r="C26" s="88"/>
      <c r="D26" s="89"/>
    </row>
    <row r="27" spans="1:4" ht="13.8" x14ac:dyDescent="0.25">
      <c r="A27" s="27" t="s">
        <v>71</v>
      </c>
      <c r="B27" s="50"/>
      <c r="C27" s="88"/>
      <c r="D27" s="89"/>
    </row>
    <row r="28" spans="1:4" ht="17.25" customHeight="1" x14ac:dyDescent="0.25">
      <c r="A28" s="27" t="s">
        <v>72</v>
      </c>
      <c r="B28" s="45">
        <v>196858</v>
      </c>
      <c r="C28" s="88">
        <v>196858</v>
      </c>
      <c r="D28" s="89">
        <v>103934</v>
      </c>
    </row>
    <row r="29" spans="1:4" ht="15.75" customHeight="1" x14ac:dyDescent="0.25">
      <c r="A29" s="26" t="s">
        <v>73</v>
      </c>
      <c r="B29" s="43"/>
      <c r="C29" s="88"/>
      <c r="D29" s="89"/>
    </row>
    <row r="30" spans="1:4" ht="13.8" x14ac:dyDescent="0.25">
      <c r="A30" s="26" t="s">
        <v>74</v>
      </c>
      <c r="B30" s="43">
        <v>53142</v>
      </c>
      <c r="C30" s="88">
        <v>53142</v>
      </c>
      <c r="D30" s="89">
        <v>28062</v>
      </c>
    </row>
    <row r="31" spans="1:4" ht="16.5" customHeight="1" x14ac:dyDescent="0.3">
      <c r="A31" s="25" t="s">
        <v>75</v>
      </c>
      <c r="B31" s="46">
        <f>SUM(B32:B35)</f>
        <v>0</v>
      </c>
      <c r="C31" s="88"/>
      <c r="D31" s="89"/>
    </row>
    <row r="32" spans="1:4" ht="18" customHeight="1" x14ac:dyDescent="0.25">
      <c r="A32" s="26" t="s">
        <v>76</v>
      </c>
      <c r="B32" s="51"/>
      <c r="C32" s="88"/>
      <c r="D32" s="89"/>
    </row>
    <row r="33" spans="1:4" ht="18" customHeight="1" x14ac:dyDescent="0.25">
      <c r="A33" s="26" t="s">
        <v>77</v>
      </c>
      <c r="B33" s="52"/>
      <c r="C33" s="88"/>
      <c r="D33" s="89"/>
    </row>
    <row r="34" spans="1:4" ht="15.75" customHeight="1" x14ac:dyDescent="0.25">
      <c r="A34" s="26" t="s">
        <v>78</v>
      </c>
      <c r="B34" s="51"/>
      <c r="C34" s="88"/>
      <c r="D34" s="89"/>
    </row>
    <row r="35" spans="1:4" ht="15.75" customHeight="1" x14ac:dyDescent="0.3">
      <c r="A35" s="26" t="s">
        <v>79</v>
      </c>
      <c r="B35" s="42"/>
      <c r="C35" s="88"/>
      <c r="D35" s="89"/>
    </row>
    <row r="36" spans="1:4" ht="15.75" customHeight="1" x14ac:dyDescent="0.25">
      <c r="A36" s="27"/>
      <c r="B36" s="53"/>
      <c r="C36" s="88"/>
      <c r="D36" s="89"/>
    </row>
    <row r="37" spans="1:4" ht="18" customHeight="1" x14ac:dyDescent="0.25">
      <c r="A37" s="30" t="s">
        <v>80</v>
      </c>
      <c r="B37" s="47"/>
      <c r="C37" s="88"/>
      <c r="D37" s="89"/>
    </row>
    <row r="38" spans="1:4" ht="15.75" customHeight="1" x14ac:dyDescent="0.3">
      <c r="A38" s="25" t="s">
        <v>81</v>
      </c>
      <c r="B38" s="42"/>
      <c r="C38" s="88"/>
      <c r="D38" s="89"/>
    </row>
    <row r="39" spans="1:4" ht="17.25" customHeight="1" x14ac:dyDescent="0.25">
      <c r="A39" s="26" t="s">
        <v>82</v>
      </c>
      <c r="B39" s="45"/>
      <c r="C39" s="88"/>
      <c r="D39" s="89"/>
    </row>
    <row r="40" spans="1:4" ht="18" customHeight="1" x14ac:dyDescent="0.3">
      <c r="A40" s="26" t="s">
        <v>83</v>
      </c>
      <c r="B40" s="54"/>
      <c r="C40" s="88"/>
      <c r="D40" s="89"/>
    </row>
    <row r="41" spans="1:4" ht="18" customHeight="1" x14ac:dyDescent="0.25">
      <c r="A41" s="26" t="s">
        <v>84</v>
      </c>
      <c r="B41" s="45"/>
      <c r="C41" s="88"/>
      <c r="D41" s="89"/>
    </row>
    <row r="42" spans="1:4" ht="16.5" customHeight="1" thickBot="1" x14ac:dyDescent="0.35">
      <c r="A42" s="55" t="s">
        <v>85</v>
      </c>
      <c r="B42" s="56"/>
      <c r="C42" s="90"/>
      <c r="D42" s="91"/>
    </row>
    <row r="43" spans="1:4" ht="20.25" customHeight="1" thickBot="1" x14ac:dyDescent="0.35">
      <c r="A43" s="57" t="s">
        <v>86</v>
      </c>
      <c r="B43" s="58">
        <f>SUM(B5,B23,B37)</f>
        <v>104000601</v>
      </c>
      <c r="C43" s="58">
        <f t="shared" ref="C43:D43" si="5">SUM(C5,C23,C37)</f>
        <v>104000601</v>
      </c>
      <c r="D43" s="94">
        <f t="shared" si="5"/>
        <v>48883599</v>
      </c>
    </row>
  </sheetData>
  <mergeCells count="1">
    <mergeCell ref="A2:D2"/>
  </mergeCells>
  <pageMargins left="0.75" right="0.75" top="1" bottom="1" header="0.5" footer="0.5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5"/>
  <sheetViews>
    <sheetView topLeftCell="A60" workbookViewId="0">
      <selection activeCell="A74" sqref="A74"/>
    </sheetView>
  </sheetViews>
  <sheetFormatPr defaultRowHeight="13.2" x14ac:dyDescent="0.25"/>
  <cols>
    <col min="1" max="1" width="49" customWidth="1"/>
    <col min="2" max="2" width="12.6640625" customWidth="1"/>
    <col min="3" max="3" width="11.88671875" customWidth="1"/>
    <col min="4" max="4" width="13.6640625" customWidth="1"/>
  </cols>
  <sheetData>
    <row r="1" spans="1:4" ht="15.6" x14ac:dyDescent="0.3">
      <c r="A1" s="104"/>
      <c r="B1" s="104"/>
      <c r="D1" s="105" t="s">
        <v>92</v>
      </c>
    </row>
    <row r="2" spans="1:4" ht="15.6" x14ac:dyDescent="0.3">
      <c r="A2" s="106" t="s">
        <v>89</v>
      </c>
      <c r="B2" s="106"/>
      <c r="C2" s="106"/>
      <c r="D2" s="106"/>
    </row>
    <row r="3" spans="1:4" x14ac:dyDescent="0.25">
      <c r="A3" s="1"/>
      <c r="B3" s="1"/>
    </row>
    <row r="4" spans="1:4" ht="13.8" x14ac:dyDescent="0.25">
      <c r="A4" s="1"/>
      <c r="B4" s="2"/>
    </row>
    <row r="5" spans="1:4" ht="14.4" thickBot="1" x14ac:dyDescent="0.3">
      <c r="A5" s="1"/>
      <c r="B5" s="38" t="s">
        <v>87</v>
      </c>
    </row>
    <row r="6" spans="1:4" ht="28.2" thickBot="1" x14ac:dyDescent="0.3">
      <c r="A6" s="3" t="s">
        <v>0</v>
      </c>
      <c r="B6" s="61" t="s">
        <v>88</v>
      </c>
      <c r="C6" s="76" t="s">
        <v>90</v>
      </c>
      <c r="D6" s="77" t="s">
        <v>91</v>
      </c>
    </row>
    <row r="7" spans="1:4" ht="13.8" x14ac:dyDescent="0.25">
      <c r="A7" s="4" t="s">
        <v>1</v>
      </c>
      <c r="B7" s="62"/>
      <c r="C7" s="72"/>
      <c r="D7" s="73"/>
    </row>
    <row r="8" spans="1:4" ht="14.4" x14ac:dyDescent="0.3">
      <c r="A8" s="5" t="s">
        <v>2</v>
      </c>
      <c r="B8" s="63"/>
      <c r="C8" s="70"/>
      <c r="D8" s="71"/>
    </row>
    <row r="9" spans="1:4" ht="13.8" x14ac:dyDescent="0.25">
      <c r="A9" s="74" t="s">
        <v>3</v>
      </c>
      <c r="B9" s="64"/>
      <c r="C9" s="70"/>
      <c r="D9" s="71"/>
    </row>
    <row r="10" spans="1:4" ht="13.8" x14ac:dyDescent="0.25">
      <c r="A10" s="74" t="s">
        <v>4</v>
      </c>
      <c r="B10" s="65"/>
      <c r="C10" s="70"/>
      <c r="D10" s="71"/>
    </row>
    <row r="11" spans="1:4" ht="13.8" x14ac:dyDescent="0.25">
      <c r="A11" s="74" t="s">
        <v>5</v>
      </c>
      <c r="B11" s="65"/>
      <c r="C11" s="70"/>
      <c r="D11" s="71"/>
    </row>
    <row r="12" spans="1:4" ht="13.8" x14ac:dyDescent="0.25">
      <c r="A12" s="74" t="s">
        <v>6</v>
      </c>
      <c r="B12" s="65"/>
      <c r="C12" s="70"/>
      <c r="D12" s="71"/>
    </row>
    <row r="13" spans="1:4" ht="13.8" x14ac:dyDescent="0.25">
      <c r="A13" s="74" t="s">
        <v>7</v>
      </c>
      <c r="B13" s="64"/>
      <c r="C13" s="70"/>
      <c r="D13" s="71"/>
    </row>
    <row r="14" spans="1:4" ht="13.8" x14ac:dyDescent="0.25">
      <c r="A14" s="75" t="s">
        <v>8</v>
      </c>
      <c r="B14" s="64"/>
      <c r="C14" s="70"/>
      <c r="D14" s="71"/>
    </row>
    <row r="15" spans="1:4" ht="14.4" x14ac:dyDescent="0.25">
      <c r="A15" s="8" t="s">
        <v>9</v>
      </c>
      <c r="B15" s="63"/>
      <c r="C15" s="70"/>
      <c r="D15" s="71"/>
    </row>
    <row r="16" spans="1:4" ht="14.4" x14ac:dyDescent="0.3">
      <c r="A16" s="5" t="s">
        <v>10</v>
      </c>
      <c r="B16" s="63"/>
      <c r="C16" s="70"/>
      <c r="D16" s="71"/>
    </row>
    <row r="17" spans="1:4" ht="13.8" x14ac:dyDescent="0.25">
      <c r="A17" s="9"/>
      <c r="B17" s="64"/>
      <c r="C17" s="70"/>
      <c r="D17" s="71"/>
    </row>
    <row r="18" spans="1:4" ht="13.8" x14ac:dyDescent="0.25">
      <c r="A18" s="107" t="s">
        <v>11</v>
      </c>
      <c r="B18" s="66"/>
      <c r="C18" s="70"/>
      <c r="D18" s="71"/>
    </row>
    <row r="19" spans="1:4" ht="13.8" x14ac:dyDescent="0.25">
      <c r="A19" s="108" t="s">
        <v>12</v>
      </c>
      <c r="B19" s="64"/>
      <c r="C19" s="70"/>
      <c r="D19" s="71"/>
    </row>
    <row r="20" spans="1:4" ht="14.4" x14ac:dyDescent="0.25">
      <c r="A20" s="108" t="s">
        <v>13</v>
      </c>
      <c r="B20" s="63"/>
      <c r="C20" s="70"/>
      <c r="D20" s="71"/>
    </row>
    <row r="21" spans="1:4" ht="14.4" x14ac:dyDescent="0.25">
      <c r="A21" s="10"/>
      <c r="B21" s="63"/>
      <c r="C21" s="70"/>
      <c r="D21" s="71"/>
    </row>
    <row r="22" spans="1:4" ht="13.8" x14ac:dyDescent="0.25">
      <c r="A22" s="11" t="s">
        <v>14</v>
      </c>
      <c r="B22" s="66"/>
      <c r="C22" s="70"/>
      <c r="D22" s="71"/>
    </row>
    <row r="23" spans="1:4" ht="14.4" x14ac:dyDescent="0.25">
      <c r="A23" s="10" t="s">
        <v>15</v>
      </c>
      <c r="B23" s="63"/>
      <c r="C23" s="70"/>
      <c r="D23" s="71"/>
    </row>
    <row r="24" spans="1:4" ht="14.4" x14ac:dyDescent="0.25">
      <c r="A24" s="10" t="s">
        <v>16</v>
      </c>
      <c r="B24" s="63"/>
      <c r="C24" s="70"/>
      <c r="D24" s="71"/>
    </row>
    <row r="25" spans="1:4" ht="13.8" x14ac:dyDescent="0.25">
      <c r="A25" s="7" t="s">
        <v>17</v>
      </c>
      <c r="B25" s="64"/>
      <c r="C25" s="70"/>
      <c r="D25" s="71"/>
    </row>
    <row r="26" spans="1:4" ht="13.8" x14ac:dyDescent="0.25">
      <c r="A26" s="12" t="s">
        <v>18</v>
      </c>
      <c r="B26" s="64"/>
      <c r="C26" s="70"/>
      <c r="D26" s="71"/>
    </row>
    <row r="27" spans="1:4" ht="14.4" x14ac:dyDescent="0.25">
      <c r="A27" s="10" t="s">
        <v>19</v>
      </c>
      <c r="B27" s="63"/>
      <c r="C27" s="70"/>
      <c r="D27" s="71"/>
    </row>
    <row r="28" spans="1:4" ht="13.8" x14ac:dyDescent="0.25">
      <c r="A28" s="7" t="s">
        <v>20</v>
      </c>
      <c r="B28" s="64"/>
      <c r="C28" s="70"/>
      <c r="D28" s="71"/>
    </row>
    <row r="29" spans="1:4" ht="13.8" x14ac:dyDescent="0.25">
      <c r="A29" s="7" t="s">
        <v>21</v>
      </c>
      <c r="B29" s="64"/>
      <c r="C29" s="70"/>
      <c r="D29" s="71"/>
    </row>
    <row r="30" spans="1:4" ht="13.8" x14ac:dyDescent="0.25">
      <c r="A30" s="7" t="s">
        <v>22</v>
      </c>
      <c r="B30" s="64"/>
      <c r="C30" s="70"/>
      <c r="D30" s="71"/>
    </row>
    <row r="31" spans="1:4" ht="14.4" x14ac:dyDescent="0.25">
      <c r="A31" s="10" t="s">
        <v>23</v>
      </c>
      <c r="B31" s="67"/>
      <c r="C31" s="70"/>
      <c r="D31" s="71"/>
    </row>
    <row r="32" spans="1:4" ht="14.4" x14ac:dyDescent="0.25">
      <c r="A32" s="10"/>
      <c r="B32" s="67"/>
      <c r="C32" s="70"/>
      <c r="D32" s="71"/>
    </row>
    <row r="33" spans="1:4" ht="13.8" x14ac:dyDescent="0.25">
      <c r="A33" s="11" t="s">
        <v>24</v>
      </c>
      <c r="B33" s="66">
        <f>SUM(B34:B39)</f>
        <v>5040</v>
      </c>
      <c r="C33" s="66">
        <f t="shared" ref="C33:D33" si="0">SUM(C34:C39)</f>
        <v>5040</v>
      </c>
      <c r="D33" s="109">
        <f t="shared" si="0"/>
        <v>38099</v>
      </c>
    </row>
    <row r="34" spans="1:4" ht="13.8" x14ac:dyDescent="0.25">
      <c r="A34" s="7" t="s">
        <v>25</v>
      </c>
      <c r="B34" s="68"/>
      <c r="C34" s="70"/>
      <c r="D34" s="71"/>
    </row>
    <row r="35" spans="1:4" ht="13.8" x14ac:dyDescent="0.25">
      <c r="A35" s="6" t="s">
        <v>26</v>
      </c>
      <c r="B35" s="64"/>
      <c r="C35" s="70"/>
      <c r="D35" s="71"/>
    </row>
    <row r="36" spans="1:4" ht="13.8" x14ac:dyDescent="0.25">
      <c r="A36" s="7" t="s">
        <v>27</v>
      </c>
      <c r="B36" s="64"/>
      <c r="C36" s="70"/>
      <c r="D36" s="71"/>
    </row>
    <row r="37" spans="1:4" ht="13.8" x14ac:dyDescent="0.25">
      <c r="A37" s="6" t="s">
        <v>28</v>
      </c>
      <c r="B37" s="64"/>
      <c r="C37" s="70"/>
      <c r="D37" s="71"/>
    </row>
    <row r="38" spans="1:4" ht="13.8" x14ac:dyDescent="0.25">
      <c r="A38" s="6" t="s">
        <v>29</v>
      </c>
      <c r="B38" s="64"/>
      <c r="C38" s="70"/>
      <c r="D38" s="71"/>
    </row>
    <row r="39" spans="1:4" ht="14.4" thickBot="1" x14ac:dyDescent="0.3">
      <c r="A39" s="13" t="s">
        <v>30</v>
      </c>
      <c r="B39" s="69">
        <v>5040</v>
      </c>
      <c r="C39" s="95">
        <v>5040</v>
      </c>
      <c r="D39" s="96">
        <v>38099</v>
      </c>
    </row>
    <row r="40" spans="1:4" ht="15.75" customHeight="1" x14ac:dyDescent="0.25">
      <c r="A40" s="14"/>
      <c r="B40" s="31"/>
    </row>
    <row r="41" spans="1:4" ht="15.75" customHeight="1" x14ac:dyDescent="0.25">
      <c r="A41" s="14"/>
      <c r="B41" s="31"/>
    </row>
    <row r="42" spans="1:4" ht="15.75" customHeight="1" x14ac:dyDescent="0.25">
      <c r="A42" s="14"/>
      <c r="B42" s="31"/>
    </row>
    <row r="43" spans="1:4" ht="15.75" customHeight="1" x14ac:dyDescent="0.25">
      <c r="A43" s="14"/>
      <c r="B43" s="31"/>
    </row>
    <row r="44" spans="1:4" ht="15.75" customHeight="1" x14ac:dyDescent="0.25">
      <c r="A44" s="14"/>
      <c r="B44" s="31"/>
    </row>
    <row r="45" spans="1:4" ht="15.75" customHeight="1" x14ac:dyDescent="0.25">
      <c r="A45" s="14"/>
      <c r="B45" s="31"/>
    </row>
    <row r="46" spans="1:4" ht="15.75" customHeight="1" x14ac:dyDescent="0.25">
      <c r="A46" s="14"/>
      <c r="B46" s="31"/>
    </row>
    <row r="47" spans="1:4" ht="15.75" customHeight="1" x14ac:dyDescent="0.25">
      <c r="A47" s="14"/>
      <c r="B47" s="31"/>
    </row>
    <row r="48" spans="1:4" ht="15.75" customHeight="1" x14ac:dyDescent="0.25">
      <c r="A48" s="14"/>
      <c r="B48" s="31"/>
    </row>
    <row r="49" spans="1:4" ht="15.75" customHeight="1" x14ac:dyDescent="0.25">
      <c r="A49" s="14"/>
      <c r="B49" s="31"/>
    </row>
    <row r="50" spans="1:4" ht="14.4" thickBot="1" x14ac:dyDescent="0.3">
      <c r="A50" s="16"/>
      <c r="B50" s="32"/>
    </row>
    <row r="51" spans="1:4" ht="28.2" thickBot="1" x14ac:dyDescent="0.3">
      <c r="A51" s="3" t="s">
        <v>0</v>
      </c>
      <c r="B51" s="78" t="s">
        <v>88</v>
      </c>
      <c r="C51" s="76" t="s">
        <v>90</v>
      </c>
      <c r="D51" s="77" t="s">
        <v>91</v>
      </c>
    </row>
    <row r="52" spans="1:4" ht="13.8" x14ac:dyDescent="0.25">
      <c r="A52" s="4" t="s">
        <v>31</v>
      </c>
      <c r="B52" s="79"/>
      <c r="C52" s="72"/>
      <c r="D52" s="73"/>
    </row>
    <row r="53" spans="1:4" ht="15" customHeight="1" x14ac:dyDescent="0.3">
      <c r="A53" s="10" t="s">
        <v>32</v>
      </c>
      <c r="B53" s="80"/>
      <c r="C53" s="70"/>
      <c r="D53" s="71"/>
    </row>
    <row r="54" spans="1:4" ht="15" customHeight="1" x14ac:dyDescent="0.25">
      <c r="A54" s="10" t="s">
        <v>33</v>
      </c>
      <c r="B54" s="81"/>
      <c r="C54" s="70"/>
      <c r="D54" s="71"/>
    </row>
    <row r="55" spans="1:4" ht="15" customHeight="1" x14ac:dyDescent="0.25">
      <c r="A55" s="10" t="s">
        <v>34</v>
      </c>
      <c r="B55" s="81"/>
      <c r="C55" s="70"/>
      <c r="D55" s="71"/>
    </row>
    <row r="56" spans="1:4" ht="15" customHeight="1" x14ac:dyDescent="0.25">
      <c r="A56" s="12"/>
      <c r="B56" s="81"/>
      <c r="C56" s="70"/>
      <c r="D56" s="71"/>
    </row>
    <row r="57" spans="1:4" ht="15" customHeight="1" x14ac:dyDescent="0.25">
      <c r="A57" s="110" t="s">
        <v>35</v>
      </c>
      <c r="B57" s="82"/>
      <c r="C57" s="70"/>
      <c r="D57" s="71"/>
    </row>
    <row r="58" spans="1:4" ht="15" customHeight="1" x14ac:dyDescent="0.25">
      <c r="A58" s="108" t="s">
        <v>36</v>
      </c>
      <c r="B58" s="83"/>
      <c r="C58" s="70"/>
      <c r="D58" s="71"/>
    </row>
    <row r="59" spans="1:4" ht="15" customHeight="1" x14ac:dyDescent="0.25">
      <c r="A59" s="108" t="s">
        <v>37</v>
      </c>
      <c r="B59" s="84"/>
      <c r="C59" s="70"/>
      <c r="D59" s="71"/>
    </row>
    <row r="60" spans="1:4" ht="15" customHeight="1" x14ac:dyDescent="0.25">
      <c r="A60" s="75"/>
      <c r="B60" s="84"/>
      <c r="C60" s="70"/>
      <c r="D60" s="71"/>
    </row>
    <row r="61" spans="1:4" ht="15" customHeight="1" x14ac:dyDescent="0.25">
      <c r="A61" s="110" t="s">
        <v>38</v>
      </c>
      <c r="B61" s="84"/>
      <c r="C61" s="70"/>
      <c r="D61" s="71"/>
    </row>
    <row r="62" spans="1:4" ht="13.8" x14ac:dyDescent="0.25">
      <c r="A62" s="108" t="s">
        <v>39</v>
      </c>
      <c r="B62" s="81"/>
      <c r="C62" s="70"/>
      <c r="D62" s="71"/>
    </row>
    <row r="63" spans="1:4" ht="14.4" x14ac:dyDescent="0.3">
      <c r="A63" s="10"/>
      <c r="B63" s="80"/>
      <c r="C63" s="70"/>
      <c r="D63" s="71"/>
    </row>
    <row r="64" spans="1:4" ht="13.8" x14ac:dyDescent="0.25">
      <c r="A64" s="11" t="s">
        <v>40</v>
      </c>
      <c r="B64" s="82">
        <f>SUM(B72,B71,B69,B65)</f>
        <v>103995561</v>
      </c>
      <c r="C64" s="82">
        <f t="shared" ref="C64:D64" si="1">SUM(C72,C71,C69,C65)</f>
        <v>103995561</v>
      </c>
      <c r="D64" s="111">
        <f t="shared" si="1"/>
        <v>50596205</v>
      </c>
    </row>
    <row r="65" spans="1:4" ht="15" customHeight="1" x14ac:dyDescent="0.3">
      <c r="A65" s="10" t="s">
        <v>41</v>
      </c>
      <c r="B65" s="80"/>
      <c r="C65" s="70"/>
      <c r="D65" s="71"/>
    </row>
    <row r="66" spans="1:4" ht="15" customHeight="1" x14ac:dyDescent="0.25">
      <c r="A66" s="7" t="s">
        <v>42</v>
      </c>
      <c r="B66" s="84"/>
      <c r="C66" s="70"/>
      <c r="D66" s="71"/>
    </row>
    <row r="67" spans="1:4" ht="15" customHeight="1" x14ac:dyDescent="0.25">
      <c r="A67" s="7" t="s">
        <v>43</v>
      </c>
      <c r="B67" s="81"/>
      <c r="C67" s="70"/>
      <c r="D67" s="71"/>
    </row>
    <row r="68" spans="1:4" ht="15" customHeight="1" x14ac:dyDescent="0.25">
      <c r="A68" s="10" t="s">
        <v>44</v>
      </c>
      <c r="B68" s="82"/>
      <c r="C68" s="70"/>
      <c r="D68" s="71"/>
    </row>
    <row r="69" spans="1:4" ht="15" customHeight="1" x14ac:dyDescent="0.3">
      <c r="A69" s="5" t="s">
        <v>45</v>
      </c>
      <c r="B69" s="83">
        <f>SUM(B70)</f>
        <v>107775</v>
      </c>
      <c r="C69" s="83">
        <f t="shared" ref="C69:D69" si="2">SUM(C70)</f>
        <v>107775</v>
      </c>
      <c r="D69" s="112">
        <f t="shared" si="2"/>
        <v>107775</v>
      </c>
    </row>
    <row r="70" spans="1:4" ht="15" customHeight="1" x14ac:dyDescent="0.25">
      <c r="A70" s="6" t="s">
        <v>46</v>
      </c>
      <c r="B70" s="85">
        <v>107775</v>
      </c>
      <c r="C70" s="97">
        <v>107775</v>
      </c>
      <c r="D70" s="98">
        <v>107775</v>
      </c>
    </row>
    <row r="71" spans="1:4" ht="15" customHeight="1" x14ac:dyDescent="0.3">
      <c r="A71" s="5" t="s">
        <v>47</v>
      </c>
      <c r="B71" s="84"/>
      <c r="C71" s="97"/>
      <c r="D71" s="98"/>
    </row>
    <row r="72" spans="1:4" ht="15" customHeight="1" x14ac:dyDescent="0.3">
      <c r="A72" s="10" t="s">
        <v>48</v>
      </c>
      <c r="B72" s="80">
        <v>103887786</v>
      </c>
      <c r="C72" s="101">
        <v>103887786</v>
      </c>
      <c r="D72" s="102">
        <v>50488430</v>
      </c>
    </row>
    <row r="73" spans="1:4" ht="16.5" customHeight="1" thickBot="1" x14ac:dyDescent="0.3">
      <c r="A73" s="17"/>
      <c r="B73" s="86"/>
      <c r="C73" s="99"/>
      <c r="D73" s="100"/>
    </row>
    <row r="74" spans="1:4" ht="26.4" customHeight="1" thickBot="1" x14ac:dyDescent="0.3">
      <c r="A74" s="114" t="s">
        <v>49</v>
      </c>
      <c r="B74" s="87">
        <f>SUM(B7,B18,B22,B33,B52,B57,B61,B64)</f>
        <v>104000601</v>
      </c>
      <c r="C74" s="87">
        <f>SUM(C7,C18,C22,C33,C52,C57,C61,C64)</f>
        <v>104000601</v>
      </c>
      <c r="D74" s="113">
        <f>SUM(D7,D18,D22,D33,D52,D57,D61,D64)</f>
        <v>50634304</v>
      </c>
    </row>
    <row r="75" spans="1:4" ht="15.75" customHeight="1" x14ac:dyDescent="0.25">
      <c r="A75" s="15"/>
      <c r="B75" s="18"/>
    </row>
  </sheetData>
  <mergeCells count="2">
    <mergeCell ref="A1:B1"/>
    <mergeCell ref="A2:D2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kiadások</vt:lpstr>
      <vt:lpstr>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2025-09-01T12:32:20Z</cp:lastPrinted>
  <dcterms:created xsi:type="dcterms:W3CDTF">2020-02-05T11:18:22Z</dcterms:created>
  <dcterms:modified xsi:type="dcterms:W3CDTF">2025-09-01T12:32:22Z</dcterms:modified>
</cp:coreProperties>
</file>