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Ötvöskónyi május\Zárszámadás 2024\"/>
    </mc:Choice>
  </mc:AlternateContent>
  <xr:revisionPtr revIDLastSave="0" documentId="13_ncr:1_{B04CC7D5-5402-44BA-B9A6-8DA8AECDB56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2. melléklet" sheetId="2" r:id="rId1"/>
    <sheet name="1. mellékl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B52" i="1"/>
  <c r="C57" i="1"/>
  <c r="D57" i="1"/>
  <c r="B57" i="1"/>
  <c r="C33" i="1"/>
  <c r="D33" i="1"/>
  <c r="B33" i="1"/>
  <c r="C70" i="1"/>
  <c r="C65" i="1" s="1"/>
  <c r="D70" i="1"/>
  <c r="D65" i="1" s="1"/>
  <c r="B70" i="1"/>
  <c r="B65" i="1" s="1"/>
  <c r="B25" i="2"/>
  <c r="B11" i="2"/>
  <c r="B7" i="2"/>
  <c r="C7" i="2"/>
  <c r="C25" i="2"/>
  <c r="C24" i="2" s="1"/>
  <c r="D25" i="2"/>
  <c r="D24" i="2" s="1"/>
  <c r="D7" i="2"/>
  <c r="D11" i="2"/>
  <c r="C11" i="2"/>
  <c r="B32" i="2"/>
  <c r="B39" i="2"/>
  <c r="B38" i="2" s="1"/>
  <c r="B24" i="2" l="1"/>
  <c r="B75" i="1"/>
  <c r="B6" i="2"/>
  <c r="C6" i="2"/>
  <c r="C44" i="2" s="1"/>
  <c r="D6" i="2"/>
  <c r="D44" i="2" s="1"/>
  <c r="C75" i="1"/>
  <c r="D75" i="1"/>
  <c r="B44" i="2" l="1"/>
</calcChain>
</file>

<file path=xl/sharedStrings.xml><?xml version="1.0" encoding="utf-8"?>
<sst xmlns="http://schemas.openxmlformats.org/spreadsheetml/2006/main" count="105" uniqueCount="98">
  <si>
    <t>Megnevezés</t>
  </si>
  <si>
    <t>I. B1 MŰKÖDÉSI BEVÉTELEK kötelező feladatokhoz</t>
  </si>
  <si>
    <t>B11. Önkormányzatok működési támogatásai</t>
  </si>
  <si>
    <t>B111 Helyi önkormányzatok általános támogatása</t>
  </si>
  <si>
    <t>B113 Tel.önkorm.szoc.gyermekjóléti és gyermekétk.fel.támogatása</t>
  </si>
  <si>
    <t>B114 Települési önkorm.kultúrális feladatainak támogatása</t>
  </si>
  <si>
    <t>B115 Működési célú költségvetési támog.és kiegészítő támog.</t>
  </si>
  <si>
    <t>B116 Elszámolásból származó bevételek</t>
  </si>
  <si>
    <t>B12. Elvonások és befizetések bevételei</t>
  </si>
  <si>
    <t>B16. Egyéb működ.célú támog.áht-n belülről</t>
  </si>
  <si>
    <t>II. B2 FELHALMOZÁSI CÉLÚ TÁMOG.ÁHT-N BELÜLRŐL</t>
  </si>
  <si>
    <t>B21. Felhalmozási célú önkorm. Támogatások</t>
  </si>
  <si>
    <t>III. B3 KÖZHATALMI BEVÉTELEK</t>
  </si>
  <si>
    <t>B31. Jövedelemadók</t>
  </si>
  <si>
    <t>B34. Vagyoni típusú adók</t>
  </si>
  <si>
    <t>ebből: építményadó</t>
  </si>
  <si>
    <t xml:space="preserve">          magánszemélyek kommunális adója</t>
  </si>
  <si>
    <t>B35. Termékek és szolgáltatások adói</t>
  </si>
  <si>
    <t>B351 Értékesítési és forgalmi adók</t>
  </si>
  <si>
    <t>ebből: áll.jell.végzett iparűzési tev.utáni helyi iparűzési adó</t>
  </si>
  <si>
    <t>B354 Gépjárműadó</t>
  </si>
  <si>
    <t>B36. Egyéb közhatalmi bevételek</t>
  </si>
  <si>
    <t>IV. B4 MŰKÖDÉSI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</si>
  <si>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</si>
  <si>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</si>
  <si>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</si>
  <si>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</si>
  <si>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B408 Kamatbevételek</t>
  </si>
  <si>
    <t>B411 Egyéb működési bevételek</t>
  </si>
  <si>
    <t>V. B5 FELHALMOZÁSI BEVÉTELEK</t>
  </si>
  <si>
    <t>B51. Immateriális javak értékesítése</t>
  </si>
  <si>
    <t>B52. Ingatlanok értékesítése</t>
  </si>
  <si>
    <t>B53. Egyéb tárgyi eszköz értékesítése</t>
  </si>
  <si>
    <t>VI. B6 MŰKÖDÉSI CÉLÚ ÁTVETT PÉNZESZKÖZ</t>
  </si>
  <si>
    <t>B62. Egyéb működési célú kölcsönök visszatér.áht-n kívülről</t>
  </si>
  <si>
    <t>B63. Egyéb működési célú átvett pénzeszköz áht-n kívülről</t>
  </si>
  <si>
    <t>VII. B7 FELHALMOZÁSI CÉLÚ ÁTVETT PÉNZESZKÖZÖK</t>
  </si>
  <si>
    <t>B75. Egyéb felhalmozási célú átvett pénzeszköz áht-n kívülről</t>
  </si>
  <si>
    <t>VIII. B8 FINANSZÍROZÁSI BEVÉTELEK</t>
  </si>
  <si>
    <t>B811. Hitel-, kölcsön felvétele pénzügyi vállalkozástól</t>
  </si>
  <si>
    <t>B8112 Likviditási célú hitelek, kölcsönök felvétele</t>
  </si>
  <si>
    <t>B8113 Rövid lejáratú hitelek, kölcsönök felvétele</t>
  </si>
  <si>
    <t>B812. Belföldi értékpapírok bevétele</t>
  </si>
  <si>
    <t>B813. Maradvány igénybevétele</t>
  </si>
  <si>
    <t>B8131 Előző év költségvetési maradványának igénybevétele</t>
  </si>
  <si>
    <t>B814. Áht-n belüli megelőlegezések</t>
  </si>
  <si>
    <t>B816. Központi, irányítószervi támogatás</t>
  </si>
  <si>
    <t>BEVÉTELEK ÖSSZESEN (I+II+III+IV+V+VI+VII+VIII)</t>
  </si>
  <si>
    <t>I. MŰKÖDÉSI KIADÁSOK</t>
  </si>
  <si>
    <t>K1 Személyi juttatások</t>
  </si>
  <si>
    <t>K11 Foglalkoztatottak személyi juttatásai</t>
  </si>
  <si>
    <t>K12 Külső személyi juttatások</t>
  </si>
  <si>
    <t>K2 Munkaadót terhelő járulékok és szoc. hozzájár. adó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</si>
  <si>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</si>
  <si>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</si>
  <si>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</si>
  <si>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</si>
  <si>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</si>
  <si>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</si>
  <si>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</si>
  <si>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</si>
  <si>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</si>
  <si>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</si>
  <si>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</si>
  <si>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</si>
  <si>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II. FELHALMOZÁSI KIADÁSOK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</si>
  <si>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</si>
  <si>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</si>
  <si>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</si>
  <si>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</si>
  <si>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</si>
  <si>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K65 Részesedések beszerzése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</si>
  <si>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</si>
  <si>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</si>
  <si>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</si>
  <si>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</si>
  <si>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</si>
  <si>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</si>
  <si>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</si>
  <si>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</si>
  <si>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K911 Hitel-, kölcsön törlesztése áht-n kívülre</t>
  </si>
  <si>
    <t>K912 Belföldi értékpapírok kiadásai</t>
  </si>
  <si>
    <t>K913 Áht-n belüli megelőlegezések visszafizetése</t>
  </si>
  <si>
    <t>K914 Központi, irányító szervi támogatások folyósítása</t>
  </si>
  <si>
    <t>KIADÁSOK MINDÖSSZESEN (I+II+III)</t>
  </si>
  <si>
    <t>módosított előirányzat</t>
  </si>
  <si>
    <t>B112 Települési önkorm.egyes köznev. felad.tTámogatása</t>
  </si>
  <si>
    <t>B25. Egyéb felhalm. célú támog.bevételei áht-n belülről</t>
  </si>
  <si>
    <t>teljesítés</t>
  </si>
  <si>
    <t xml:space="preserve"> teljesítés</t>
  </si>
  <si>
    <t>Adatok Ft-ban</t>
  </si>
  <si>
    <t>2. melléklet</t>
  </si>
  <si>
    <t>1. melléklet</t>
  </si>
  <si>
    <t>Ötvöskónyi Szivárvány Óvoda és Pöttömpark Bölcsőde 2024. évi kiadásai</t>
  </si>
  <si>
    <t>2024. évi előirányzat</t>
  </si>
  <si>
    <t xml:space="preserve">Ötvöskónyi Szivárvány Óvoda és Pöttömpark Bölcsőde 2024. évi bevételei </t>
  </si>
  <si>
    <t>2024 évi előirányzat</t>
  </si>
  <si>
    <t>B65. Egyéb működési célú átvett pénzeszköz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</si>
</sst>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"/>
      <family val="1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b/>
      <sz val="10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sz val="10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8" fillId="2" borderId="0" xfId="1" applyFont="1" applyFill="1"/>
    <xf numFmtId="0" fontId="9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0" fillId="2" borderId="0" xfId="1" applyFont="1" applyFill="1"/>
    <xf numFmtId="0" fontId="2" fillId="0" borderId="0" xfId="2"/>
    <xf numFmtId="0" fontId="4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/>
    <xf numFmtId="0" fontId="7" fillId="2" borderId="5" xfId="2" applyFont="1" applyFill="1" applyBorder="1"/>
    <xf numFmtId="0" fontId="9" fillId="2" borderId="5" xfId="2" applyFont="1" applyFill="1" applyBorder="1"/>
    <xf numFmtId="0" fontId="3" fillId="2" borderId="5" xfId="2" applyFont="1" applyFill="1" applyBorder="1"/>
    <xf numFmtId="0" fontId="12" fillId="2" borderId="5" xfId="2" applyFont="1" applyFill="1" applyBorder="1"/>
    <xf numFmtId="0" fontId="4" fillId="2" borderId="5" xfId="2" applyFont="1" applyFill="1" applyBorder="1"/>
    <xf numFmtId="0" fontId="5" fillId="2" borderId="5" xfId="2" applyFont="1" applyFill="1" applyBorder="1"/>
    <xf numFmtId="0" fontId="13" fillId="2" borderId="7" xfId="2" applyFont="1" applyFill="1" applyBorder="1"/>
    <xf numFmtId="0" fontId="4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right"/>
    </xf>
    <xf numFmtId="0" fontId="7" fillId="2" borderId="11" xfId="2" applyFont="1" applyFill="1" applyBorder="1"/>
    <xf numFmtId="0" fontId="9" fillId="2" borderId="11" xfId="2" applyFont="1" applyFill="1" applyBorder="1"/>
    <xf numFmtId="0" fontId="5" fillId="2" borderId="11" xfId="2" applyFont="1" applyFill="1" applyBorder="1" applyAlignment="1">
      <alignment horizontal="right"/>
    </xf>
    <xf numFmtId="0" fontId="5" fillId="2" borderId="11" xfId="2" applyFont="1" applyFill="1" applyBorder="1"/>
    <xf numFmtId="0" fontId="9" fillId="2" borderId="11" xfId="2" applyFont="1" applyFill="1" applyBorder="1" applyAlignment="1">
      <alignment horizontal="right"/>
    </xf>
    <xf numFmtId="3" fontId="7" fillId="2" borderId="11" xfId="2" applyNumberFormat="1" applyFont="1" applyFill="1" applyBorder="1" applyAlignment="1">
      <alignment horizontal="right"/>
    </xf>
    <xf numFmtId="3" fontId="9" fillId="2" borderId="11" xfId="2" applyNumberFormat="1" applyFont="1" applyFill="1" applyBorder="1"/>
    <xf numFmtId="3" fontId="7" fillId="2" borderId="9" xfId="2" applyNumberFormat="1" applyFont="1" applyFill="1" applyBorder="1"/>
    <xf numFmtId="3" fontId="9" fillId="2" borderId="9" xfId="2" applyNumberFormat="1" applyFont="1" applyFill="1" applyBorder="1"/>
    <xf numFmtId="0" fontId="0" fillId="0" borderId="9" xfId="0" applyBorder="1"/>
    <xf numFmtId="0" fontId="10" fillId="0" borderId="0" xfId="0" applyFont="1" applyAlignment="1">
      <alignment horizontal="center" vertical="center" wrapText="1"/>
    </xf>
    <xf numFmtId="0" fontId="0" fillId="0" borderId="6" xfId="0" applyBorder="1"/>
    <xf numFmtId="3" fontId="0" fillId="0" borderId="9" xfId="0" applyNumberFormat="1" applyBorder="1"/>
    <xf numFmtId="3" fontId="0" fillId="0" borderId="6" xfId="0" applyNumberFormat="1" applyBorder="1"/>
    <xf numFmtId="0" fontId="14" fillId="0" borderId="2" xfId="2" applyFont="1" applyBorder="1" applyAlignment="1">
      <alignment horizontal="center" vertical="center" wrapText="1"/>
    </xf>
    <xf numFmtId="0" fontId="15" fillId="2" borderId="5" xfId="1" applyFont="1" applyFill="1" applyBorder="1"/>
    <xf numFmtId="0" fontId="17" fillId="2" borderId="5" xfId="1" applyFont="1" applyFill="1" applyBorder="1"/>
    <xf numFmtId="0" fontId="18" fillId="2" borderId="5" xfId="1" applyFont="1" applyFill="1" applyBorder="1"/>
    <xf numFmtId="0" fontId="19" fillId="2" borderId="5" xfId="1" applyFont="1" applyFill="1" applyBorder="1" applyAlignment="1">
      <alignment vertical="center"/>
    </xf>
    <xf numFmtId="0" fontId="17" fillId="2" borderId="5" xfId="1" applyFont="1" applyFill="1" applyBorder="1" applyAlignment="1">
      <alignment vertical="center"/>
    </xf>
    <xf numFmtId="0" fontId="18" fillId="2" borderId="5" xfId="1" applyFont="1" applyFill="1" applyBorder="1" applyAlignment="1">
      <alignment vertical="center"/>
    </xf>
    <xf numFmtId="0" fontId="20" fillId="2" borderId="5" xfId="1" applyFont="1" applyFill="1" applyBorder="1" applyAlignment="1">
      <alignment vertical="center"/>
    </xf>
    <xf numFmtId="0" fontId="16" fillId="2" borderId="5" xfId="1" applyFont="1" applyFill="1" applyBorder="1" applyAlignment="1">
      <alignment vertical="center"/>
    </xf>
    <xf numFmtId="0" fontId="21" fillId="2" borderId="5" xfId="1" applyFont="1" applyFill="1" applyBorder="1" applyAlignment="1">
      <alignment vertical="center"/>
    </xf>
    <xf numFmtId="0" fontId="19" fillId="2" borderId="7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3" fontId="10" fillId="2" borderId="6" xfId="1" applyNumberFormat="1" applyFont="1" applyFill="1" applyBorder="1"/>
    <xf numFmtId="0" fontId="8" fillId="0" borderId="5" xfId="2" applyFont="1" applyBorder="1"/>
    <xf numFmtId="3" fontId="5" fillId="2" borderId="12" xfId="2" applyNumberFormat="1" applyFont="1" applyFill="1" applyBorder="1"/>
    <xf numFmtId="3" fontId="5" fillId="2" borderId="8" xfId="2" applyNumberFormat="1" applyFont="1" applyFill="1" applyBorder="1"/>
    <xf numFmtId="3" fontId="7" fillId="2" borderId="13" xfId="2" applyNumberFormat="1" applyFont="1" applyFill="1" applyBorder="1"/>
    <xf numFmtId="3" fontId="7" fillId="2" borderId="4" xfId="2" applyNumberFormat="1" applyFont="1" applyFill="1" applyBorder="1"/>
    <xf numFmtId="3" fontId="9" fillId="2" borderId="11" xfId="2" applyNumberFormat="1" applyFont="1" applyFill="1" applyBorder="1" applyAlignment="1">
      <alignment horizontal="right"/>
    </xf>
    <xf numFmtId="0" fontId="7" fillId="2" borderId="9" xfId="2" applyFont="1" applyFill="1" applyBorder="1"/>
    <xf numFmtId="0" fontId="9" fillId="2" borderId="9" xfId="2" applyFont="1" applyFill="1" applyBorder="1"/>
    <xf numFmtId="0" fontId="5" fillId="2" borderId="9" xfId="2" applyFont="1" applyFill="1" applyBorder="1"/>
    <xf numFmtId="3" fontId="7" fillId="0" borderId="9" xfId="2" applyNumberFormat="1" applyFont="1" applyBorder="1"/>
    <xf numFmtId="3" fontId="7" fillId="0" borderId="6" xfId="2" applyNumberFormat="1" applyFont="1" applyBorder="1"/>
    <xf numFmtId="3" fontId="9" fillId="0" borderId="6" xfId="2" applyNumberFormat="1" applyFont="1" applyBorder="1"/>
    <xf numFmtId="0" fontId="9" fillId="0" borderId="6" xfId="2" applyFont="1" applyBorder="1"/>
    <xf numFmtId="3" fontId="5" fillId="0" borderId="9" xfId="2" applyNumberFormat="1" applyFont="1" applyBorder="1"/>
    <xf numFmtId="3" fontId="5" fillId="0" borderId="6" xfId="2" applyNumberFormat="1" applyFont="1" applyBorder="1"/>
    <xf numFmtId="3" fontId="5" fillId="2" borderId="9" xfId="2" applyNumberFormat="1" applyFont="1" applyFill="1" applyBorder="1" applyAlignment="1">
      <alignment horizontal="center" vertical="center" wrapText="1"/>
    </xf>
    <xf numFmtId="0" fontId="7" fillId="0" borderId="6" xfId="2" applyFont="1" applyBorder="1"/>
    <xf numFmtId="0" fontId="5" fillId="0" borderId="6" xfId="2" applyFont="1" applyBorder="1"/>
    <xf numFmtId="0" fontId="23" fillId="2" borderId="0" xfId="2" applyFont="1" applyFill="1" applyAlignment="1">
      <alignment horizontal="center" vertical="center"/>
    </xf>
    <xf numFmtId="0" fontId="2" fillId="0" borderId="0" xfId="2" applyAlignment="1">
      <alignment horizontal="right"/>
    </xf>
    <xf numFmtId="0" fontId="24" fillId="0" borderId="0" xfId="0" applyFont="1" applyAlignment="1">
      <alignment horizontal="right"/>
    </xf>
    <xf numFmtId="3" fontId="8" fillId="0" borderId="9" xfId="0" applyNumberFormat="1" applyFont="1" applyBorder="1"/>
    <xf numFmtId="3" fontId="8" fillId="0" borderId="6" xfId="0" applyNumberFormat="1" applyFont="1" applyBorder="1"/>
    <xf numFmtId="3" fontId="8" fillId="0" borderId="12" xfId="0" applyNumberFormat="1" applyFont="1" applyBorder="1"/>
    <xf numFmtId="3" fontId="8" fillId="0" borderId="8" xfId="0" applyNumberFormat="1" applyFont="1" applyBorder="1"/>
    <xf numFmtId="0" fontId="5" fillId="2" borderId="9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7" fillId="2" borderId="9" xfId="1" applyFont="1" applyFill="1" applyBorder="1" applyAlignment="1">
      <alignment horizontal="right" vertical="center"/>
    </xf>
    <xf numFmtId="3" fontId="5" fillId="2" borderId="9" xfId="1" applyNumberFormat="1" applyFont="1" applyFill="1" applyBorder="1" applyAlignment="1">
      <alignment vertical="center"/>
    </xf>
    <xf numFmtId="3" fontId="4" fillId="2" borderId="9" xfId="1" applyNumberFormat="1" applyFont="1" applyFill="1" applyBorder="1" applyAlignment="1">
      <alignment vertical="center"/>
    </xf>
    <xf numFmtId="3" fontId="9" fillId="2" borderId="9" xfId="1" applyNumberFormat="1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9" fillId="2" borderId="12" xfId="1" applyNumberFormat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0" fontId="6" fillId="2" borderId="9" xfId="1" applyFont="1" applyFill="1" applyBorder="1"/>
    <xf numFmtId="0" fontId="8" fillId="2" borderId="9" xfId="1" applyFont="1" applyFill="1" applyBorder="1"/>
    <xf numFmtId="0" fontId="10" fillId="2" borderId="9" xfId="1" applyFont="1" applyFill="1" applyBorder="1"/>
    <xf numFmtId="0" fontId="8" fillId="2" borderId="9" xfId="1" applyFont="1" applyFill="1" applyBorder="1" applyAlignment="1">
      <alignment vertical="center"/>
    </xf>
    <xf numFmtId="3" fontId="10" fillId="2" borderId="9" xfId="1" applyNumberFormat="1" applyFont="1" applyFill="1" applyBorder="1"/>
    <xf numFmtId="3" fontId="6" fillId="2" borderId="9" xfId="1" applyNumberFormat="1" applyFont="1" applyFill="1" applyBorder="1"/>
    <xf numFmtId="3" fontId="8" fillId="2" borderId="9" xfId="1" applyNumberFormat="1" applyFont="1" applyFill="1" applyBorder="1" applyAlignment="1">
      <alignment vertical="center"/>
    </xf>
    <xf numFmtId="3" fontId="8" fillId="2" borderId="9" xfId="1" applyNumberFormat="1" applyFont="1" applyFill="1" applyBorder="1"/>
    <xf numFmtId="3" fontId="6" fillId="2" borderId="9" xfId="1" applyNumberFormat="1" applyFont="1" applyFill="1" applyBorder="1" applyAlignment="1">
      <alignment vertical="center"/>
    </xf>
    <xf numFmtId="0" fontId="11" fillId="2" borderId="15" xfId="1" applyFont="1" applyFill="1" applyBorder="1" applyAlignment="1">
      <alignment horizontal="center" vertical="center"/>
    </xf>
    <xf numFmtId="3" fontId="6" fillId="2" borderId="6" xfId="1" applyNumberFormat="1" applyFont="1" applyFill="1" applyBorder="1" applyAlignment="1">
      <alignment vertical="center"/>
    </xf>
    <xf numFmtId="0" fontId="22" fillId="2" borderId="5" xfId="1" applyFont="1" applyFill="1" applyBorder="1"/>
    <xf numFmtId="0" fontId="6" fillId="2" borderId="7" xfId="1" applyFont="1" applyFill="1" applyBorder="1"/>
    <xf numFmtId="3" fontId="10" fillId="2" borderId="12" xfId="1" applyNumberFormat="1" applyFont="1" applyFill="1" applyBorder="1"/>
    <xf numFmtId="3" fontId="10" fillId="2" borderId="8" xfId="1" applyNumberFormat="1" applyFont="1" applyFill="1" applyBorder="1"/>
    <xf numFmtId="3" fontId="6" fillId="0" borderId="9" xfId="0" applyNumberFormat="1" applyFont="1" applyBorder="1"/>
    <xf numFmtId="3" fontId="6" fillId="0" borderId="6" xfId="0" applyNumberFormat="1" applyFont="1" applyBorder="1"/>
    <xf numFmtId="0" fontId="4" fillId="2" borderId="14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23" fillId="2" borderId="0" xfId="2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23" fillId="0" borderId="0" xfId="1" applyFont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vertical="center"/>
    </xf>
    <xf numFmtId="0" fontId="10" fillId="2" borderId="6" xfId="1" applyFont="1" applyFill="1" applyBorder="1" applyAlignment="1">
      <alignment vertical="center"/>
    </xf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opLeftCell="A25" workbookViewId="0">
      <selection activeCell="G25" sqref="G25"/>
    </sheetView>
  </sheetViews>
  <sheetFormatPr defaultColWidth="9.109375" defaultRowHeight="13.2" x14ac:dyDescent="0.25"/>
  <cols>
    <col min="1" max="1" width="51" style="7" customWidth="1"/>
    <col min="2" max="2" width="14.5546875" style="7" customWidth="1"/>
    <col min="3" max="3" width="11.6640625" style="7" customWidth="1"/>
    <col min="4" max="4" width="12.109375" style="7" customWidth="1"/>
    <col min="5" max="16384" width="9.109375" style="7"/>
  </cols>
  <sheetData>
    <row r="1" spans="1:5" x14ac:dyDescent="0.25">
      <c r="D1" s="68" t="s">
        <v>91</v>
      </c>
    </row>
    <row r="2" spans="1:5" ht="15.6" x14ac:dyDescent="0.25">
      <c r="A2" s="107" t="s">
        <v>93</v>
      </c>
      <c r="B2" s="107"/>
      <c r="C2" s="107"/>
      <c r="D2" s="107"/>
    </row>
    <row r="3" spans="1:5" ht="15.6" x14ac:dyDescent="0.25">
      <c r="A3" s="67"/>
      <c r="B3" s="67"/>
      <c r="C3" s="67"/>
      <c r="D3" s="67"/>
    </row>
    <row r="4" spans="1:5" ht="14.4" thickBot="1" x14ac:dyDescent="0.3">
      <c r="A4" s="8"/>
      <c r="B4" s="9"/>
      <c r="C4" s="106" t="s">
        <v>90</v>
      </c>
      <c r="D4" s="106"/>
      <c r="E4" s="2"/>
    </row>
    <row r="5" spans="1:5" ht="28.2" thickBot="1" x14ac:dyDescent="0.3">
      <c r="A5" s="10" t="s">
        <v>0</v>
      </c>
      <c r="B5" s="19" t="s">
        <v>94</v>
      </c>
      <c r="C5" s="104" t="s">
        <v>85</v>
      </c>
      <c r="D5" s="35" t="s">
        <v>89</v>
      </c>
    </row>
    <row r="6" spans="1:5" ht="14.4" x14ac:dyDescent="0.3">
      <c r="A6" s="11" t="s">
        <v>48</v>
      </c>
      <c r="B6" s="52">
        <f>SUM(B18,B17,B11,B10,B7)</f>
        <v>93879613</v>
      </c>
      <c r="C6" s="52">
        <f>SUM(C18,C17,C11,C10,C7)</f>
        <v>99834250</v>
      </c>
      <c r="D6" s="53">
        <f>SUM(D18,D17,D11,D10,D7)</f>
        <v>99726475</v>
      </c>
    </row>
    <row r="7" spans="1:5" ht="14.4" x14ac:dyDescent="0.3">
      <c r="A7" s="12" t="s">
        <v>49</v>
      </c>
      <c r="B7" s="58">
        <f>SUM(B8:B9)</f>
        <v>72345086</v>
      </c>
      <c r="C7" s="58">
        <f>SUM(C8:C9)</f>
        <v>79534633</v>
      </c>
      <c r="D7" s="59">
        <f>SUM(D8:D9)</f>
        <v>79534633</v>
      </c>
    </row>
    <row r="8" spans="1:5" ht="13.8" x14ac:dyDescent="0.25">
      <c r="A8" s="13" t="s">
        <v>50</v>
      </c>
      <c r="B8" s="27">
        <v>72345086</v>
      </c>
      <c r="C8" s="29">
        <v>79534633</v>
      </c>
      <c r="D8" s="60">
        <v>79534633</v>
      </c>
    </row>
    <row r="9" spans="1:5" ht="15.75" customHeight="1" x14ac:dyDescent="0.25">
      <c r="A9" s="14" t="s">
        <v>51</v>
      </c>
      <c r="B9" s="27">
        <v>0</v>
      </c>
      <c r="C9" s="29"/>
      <c r="D9" s="60"/>
    </row>
    <row r="10" spans="1:5" ht="14.4" x14ac:dyDescent="0.3">
      <c r="A10" s="12" t="s">
        <v>52</v>
      </c>
      <c r="B10" s="26">
        <v>9700000</v>
      </c>
      <c r="C10" s="28">
        <v>10470554</v>
      </c>
      <c r="D10" s="59">
        <v>10470554</v>
      </c>
    </row>
    <row r="11" spans="1:5" ht="15" customHeight="1" x14ac:dyDescent="0.3">
      <c r="A11" s="12" t="s">
        <v>53</v>
      </c>
      <c r="B11" s="28">
        <f>SUM(B12:B16)</f>
        <v>11834527</v>
      </c>
      <c r="C11" s="28">
        <f>SUM(C12:C16)</f>
        <v>9829063</v>
      </c>
      <c r="D11" s="59">
        <f>SUM(D12:D16)</f>
        <v>9721288</v>
      </c>
    </row>
    <row r="12" spans="1:5" ht="13.8" x14ac:dyDescent="0.25">
      <c r="A12" s="13" t="s">
        <v>54</v>
      </c>
      <c r="B12" s="27">
        <v>2194507</v>
      </c>
      <c r="C12" s="29">
        <v>1112166</v>
      </c>
      <c r="D12" s="60">
        <v>1112166</v>
      </c>
    </row>
    <row r="13" spans="1:5" ht="13.8" x14ac:dyDescent="0.25">
      <c r="A13" s="13" t="s">
        <v>55</v>
      </c>
      <c r="B13" s="27">
        <v>330000</v>
      </c>
      <c r="C13" s="29">
        <v>261983</v>
      </c>
      <c r="D13" s="60">
        <v>261983</v>
      </c>
    </row>
    <row r="14" spans="1:5" ht="13.8" x14ac:dyDescent="0.25">
      <c r="A14" s="14" t="s">
        <v>56</v>
      </c>
      <c r="B14" s="54">
        <v>7340000</v>
      </c>
      <c r="C14" s="29">
        <v>6489563</v>
      </c>
      <c r="D14" s="60">
        <v>6381788</v>
      </c>
    </row>
    <row r="15" spans="1:5" ht="13.8" x14ac:dyDescent="0.25">
      <c r="A15" s="14" t="s">
        <v>57</v>
      </c>
      <c r="B15" s="54">
        <v>15000</v>
      </c>
      <c r="C15" s="29">
        <v>6815</v>
      </c>
      <c r="D15" s="60">
        <v>6815</v>
      </c>
    </row>
    <row r="16" spans="1:5" ht="13.8" x14ac:dyDescent="0.25">
      <c r="A16" s="14" t="s">
        <v>58</v>
      </c>
      <c r="B16" s="27">
        <v>1955020</v>
      </c>
      <c r="C16" s="29">
        <v>1958536</v>
      </c>
      <c r="D16" s="60">
        <v>1958536</v>
      </c>
    </row>
    <row r="17" spans="1:4" ht="14.4" x14ac:dyDescent="0.3">
      <c r="A17" s="15" t="s">
        <v>59</v>
      </c>
      <c r="B17" s="21"/>
      <c r="C17" s="55"/>
      <c r="D17" s="61"/>
    </row>
    <row r="18" spans="1:4" ht="14.4" x14ac:dyDescent="0.3">
      <c r="A18" s="12" t="s">
        <v>60</v>
      </c>
      <c r="B18" s="21"/>
      <c r="C18" s="56"/>
      <c r="D18" s="61"/>
    </row>
    <row r="19" spans="1:4" ht="13.8" x14ac:dyDescent="0.25">
      <c r="A19" s="14" t="s">
        <v>61</v>
      </c>
      <c r="B19" s="22"/>
      <c r="C19" s="56"/>
      <c r="D19" s="61"/>
    </row>
    <row r="20" spans="1:4" ht="13.8" x14ac:dyDescent="0.25">
      <c r="A20" s="14" t="s">
        <v>62</v>
      </c>
      <c r="B20" s="25"/>
      <c r="C20" s="56"/>
      <c r="D20" s="61"/>
    </row>
    <row r="21" spans="1:4" ht="13.8" x14ac:dyDescent="0.25">
      <c r="A21" s="14" t="s">
        <v>63</v>
      </c>
      <c r="B21" s="22"/>
      <c r="C21" s="56"/>
      <c r="D21" s="61"/>
    </row>
    <row r="22" spans="1:4" ht="13.8" x14ac:dyDescent="0.25">
      <c r="A22" s="14" t="s">
        <v>64</v>
      </c>
      <c r="B22" s="25"/>
      <c r="C22" s="56"/>
      <c r="D22" s="61"/>
    </row>
    <row r="23" spans="1:4" ht="13.8" x14ac:dyDescent="0.25">
      <c r="A23" s="14"/>
      <c r="B23" s="22"/>
      <c r="C23" s="56"/>
      <c r="D23" s="61"/>
    </row>
    <row r="24" spans="1:4" ht="13.8" x14ac:dyDescent="0.25">
      <c r="A24" s="16" t="s">
        <v>65</v>
      </c>
      <c r="B24" s="62">
        <f>SUM(B25,B32)</f>
        <v>625000</v>
      </c>
      <c r="C24" s="62">
        <f>SUM(C25,C32)</f>
        <v>123969</v>
      </c>
      <c r="D24" s="63">
        <f>SUM(D25,D32)</f>
        <v>123969</v>
      </c>
    </row>
    <row r="25" spans="1:4" ht="14.4" x14ac:dyDescent="0.3">
      <c r="A25" s="12" t="s">
        <v>66</v>
      </c>
      <c r="B25" s="58">
        <f>SUM(B26:B31)</f>
        <v>625000</v>
      </c>
      <c r="C25" s="58">
        <f>SUM(C26:C31)</f>
        <v>123969</v>
      </c>
      <c r="D25" s="59">
        <f>SUM(D26:D31)</f>
        <v>123969</v>
      </c>
    </row>
    <row r="26" spans="1:4" ht="13.8" x14ac:dyDescent="0.25">
      <c r="A26" s="13" t="s">
        <v>67</v>
      </c>
      <c r="B26" s="23"/>
      <c r="C26" s="29"/>
      <c r="D26" s="60"/>
    </row>
    <row r="27" spans="1:4" ht="13.8" x14ac:dyDescent="0.25">
      <c r="A27" s="14" t="s">
        <v>68</v>
      </c>
      <c r="B27" s="25"/>
      <c r="C27" s="64"/>
      <c r="D27" s="60"/>
    </row>
    <row r="28" spans="1:4" ht="13.8" x14ac:dyDescent="0.25">
      <c r="A28" s="14" t="s">
        <v>69</v>
      </c>
      <c r="B28" s="105">
        <v>0</v>
      </c>
      <c r="C28" s="29"/>
      <c r="D28" s="60"/>
    </row>
    <row r="29" spans="1:4" ht="17.25" customHeight="1" x14ac:dyDescent="0.25">
      <c r="A29" s="14" t="s">
        <v>70</v>
      </c>
      <c r="B29" s="27">
        <v>500000</v>
      </c>
      <c r="C29" s="29">
        <v>118448</v>
      </c>
      <c r="D29" s="60">
        <v>118448</v>
      </c>
    </row>
    <row r="30" spans="1:4" ht="15.75" customHeight="1" x14ac:dyDescent="0.25">
      <c r="A30" s="13" t="s">
        <v>71</v>
      </c>
      <c r="B30" s="22"/>
      <c r="C30" s="29"/>
      <c r="D30" s="60"/>
    </row>
    <row r="31" spans="1:4" ht="13.8" x14ac:dyDescent="0.25">
      <c r="A31" s="13" t="s">
        <v>72</v>
      </c>
      <c r="B31" s="27">
        <v>125000</v>
      </c>
      <c r="C31" s="29">
        <v>5521</v>
      </c>
      <c r="D31" s="60">
        <v>5521</v>
      </c>
    </row>
    <row r="32" spans="1:4" ht="16.5" customHeight="1" x14ac:dyDescent="0.3">
      <c r="A32" s="12" t="s">
        <v>73</v>
      </c>
      <c r="B32" s="20">
        <f>SUM(L22)</f>
        <v>0</v>
      </c>
      <c r="C32" s="55"/>
      <c r="D32" s="65"/>
    </row>
    <row r="33" spans="1:4" ht="12.6" customHeight="1" x14ac:dyDescent="0.25">
      <c r="A33" s="13" t="s">
        <v>74</v>
      </c>
      <c r="B33" s="24"/>
      <c r="C33" s="56"/>
      <c r="D33" s="61"/>
    </row>
    <row r="34" spans="1:4" ht="18" customHeight="1" x14ac:dyDescent="0.25">
      <c r="A34" s="13" t="s">
        <v>75</v>
      </c>
      <c r="B34" s="24"/>
      <c r="C34" s="57"/>
      <c r="D34" s="61"/>
    </row>
    <row r="35" spans="1:4" ht="15.75" customHeight="1" x14ac:dyDescent="0.25">
      <c r="A35" s="13" t="s">
        <v>76</v>
      </c>
      <c r="B35" s="24"/>
      <c r="C35" s="56"/>
      <c r="D35" s="61"/>
    </row>
    <row r="36" spans="1:4" ht="15.75" customHeight="1" x14ac:dyDescent="0.3">
      <c r="A36" s="13" t="s">
        <v>77</v>
      </c>
      <c r="B36" s="20"/>
      <c r="C36" s="56"/>
      <c r="D36" s="61"/>
    </row>
    <row r="37" spans="1:4" ht="15.75" customHeight="1" x14ac:dyDescent="0.25">
      <c r="A37" s="14"/>
      <c r="B37" s="25"/>
      <c r="C37" s="56"/>
      <c r="D37" s="61"/>
    </row>
    <row r="38" spans="1:4" ht="18" customHeight="1" x14ac:dyDescent="0.25">
      <c r="A38" s="17" t="s">
        <v>78</v>
      </c>
      <c r="B38" s="23">
        <f>SUM(B39)</f>
        <v>0</v>
      </c>
      <c r="C38" s="57">
        <v>0</v>
      </c>
      <c r="D38" s="66">
        <v>0</v>
      </c>
    </row>
    <row r="39" spans="1:4" ht="15.75" customHeight="1" x14ac:dyDescent="0.3">
      <c r="A39" s="12" t="s">
        <v>79</v>
      </c>
      <c r="B39" s="20">
        <f>SUM(B40:B43)</f>
        <v>0</v>
      </c>
      <c r="C39" s="55">
        <v>0</v>
      </c>
      <c r="D39" s="65">
        <v>0</v>
      </c>
    </row>
    <row r="40" spans="1:4" ht="17.25" customHeight="1" x14ac:dyDescent="0.25">
      <c r="A40" s="13" t="s">
        <v>80</v>
      </c>
      <c r="B40" s="22"/>
      <c r="C40" s="57"/>
      <c r="D40" s="61"/>
    </row>
    <row r="41" spans="1:4" ht="18" customHeight="1" x14ac:dyDescent="0.3">
      <c r="A41" s="13" t="s">
        <v>81</v>
      </c>
      <c r="B41" s="24"/>
      <c r="C41" s="55"/>
      <c r="D41" s="61"/>
    </row>
    <row r="42" spans="1:4" ht="18" customHeight="1" x14ac:dyDescent="0.3">
      <c r="A42" s="13" t="s">
        <v>82</v>
      </c>
      <c r="B42" s="22"/>
      <c r="C42" s="55"/>
      <c r="D42" s="61"/>
    </row>
    <row r="43" spans="1:4" ht="16.5" customHeight="1" x14ac:dyDescent="0.3">
      <c r="A43" s="49" t="s">
        <v>83</v>
      </c>
      <c r="B43" s="21"/>
      <c r="C43" s="56"/>
      <c r="D43" s="61"/>
    </row>
    <row r="44" spans="1:4" ht="20.25" customHeight="1" thickBot="1" x14ac:dyDescent="0.35">
      <c r="A44" s="18" t="s">
        <v>84</v>
      </c>
      <c r="B44" s="50">
        <f>SUM(B38,B24,B6)</f>
        <v>94504613</v>
      </c>
      <c r="C44" s="50">
        <f>SUM(C38,C24,C6)</f>
        <v>99958219</v>
      </c>
      <c r="D44" s="51">
        <f>SUM(D38,D24,D6)</f>
        <v>99850444</v>
      </c>
    </row>
  </sheetData>
  <mergeCells count="2">
    <mergeCell ref="C4:D4"/>
    <mergeCell ref="A2:D2"/>
  </mergeCells>
  <pageMargins left="0.46" right="0.44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6"/>
  <sheetViews>
    <sheetView tabSelected="1" topLeftCell="A38" workbookViewId="0">
      <selection activeCell="A51" sqref="A51:D75"/>
    </sheetView>
  </sheetViews>
  <sheetFormatPr defaultRowHeight="13.2" x14ac:dyDescent="0.25"/>
  <cols>
    <col min="1" max="1" width="51.6640625" customWidth="1"/>
    <col min="2" max="2" width="11.33203125" customWidth="1"/>
    <col min="3" max="3" width="12.33203125" customWidth="1"/>
    <col min="4" max="4" width="12.5546875" customWidth="1"/>
  </cols>
  <sheetData>
    <row r="1" spans="1:5" ht="15.6" x14ac:dyDescent="0.3">
      <c r="A1" s="108"/>
      <c r="B1" s="108"/>
      <c r="D1" s="69" t="s">
        <v>92</v>
      </c>
    </row>
    <row r="2" spans="1:5" ht="15.6" x14ac:dyDescent="0.25">
      <c r="A2" s="109" t="s">
        <v>95</v>
      </c>
      <c r="B2" s="109"/>
      <c r="C2" s="109"/>
      <c r="D2" s="109"/>
    </row>
    <row r="3" spans="1:5" x14ac:dyDescent="0.25">
      <c r="A3" s="1"/>
      <c r="B3" s="1"/>
    </row>
    <row r="4" spans="1:5" ht="13.8" x14ac:dyDescent="0.25">
      <c r="A4" s="1"/>
      <c r="B4" s="2"/>
    </row>
    <row r="5" spans="1:5" ht="14.4" thickBot="1" x14ac:dyDescent="0.3">
      <c r="A5" s="1"/>
      <c r="B5" s="2"/>
      <c r="C5" s="106" t="s">
        <v>90</v>
      </c>
      <c r="D5" s="106"/>
    </row>
    <row r="6" spans="1:5" ht="27.6" x14ac:dyDescent="0.25">
      <c r="A6" s="110" t="s">
        <v>0</v>
      </c>
      <c r="B6" s="82" t="s">
        <v>94</v>
      </c>
      <c r="C6" s="83" t="s">
        <v>85</v>
      </c>
      <c r="D6" s="84" t="s">
        <v>88</v>
      </c>
      <c r="E6" s="31"/>
    </row>
    <row r="7" spans="1:5" ht="13.8" x14ac:dyDescent="0.25">
      <c r="A7" s="43" t="s">
        <v>1</v>
      </c>
      <c r="B7" s="74"/>
      <c r="C7" s="30"/>
      <c r="D7" s="32"/>
    </row>
    <row r="8" spans="1:5" ht="14.4" x14ac:dyDescent="0.3">
      <c r="A8" s="37" t="s">
        <v>2</v>
      </c>
      <c r="B8" s="75"/>
      <c r="C8" s="30"/>
      <c r="D8" s="32"/>
    </row>
    <row r="9" spans="1:5" ht="13.8" x14ac:dyDescent="0.25">
      <c r="A9" s="38" t="s">
        <v>3</v>
      </c>
      <c r="B9" s="76"/>
      <c r="C9" s="30"/>
      <c r="D9" s="32"/>
    </row>
    <row r="10" spans="1:5" ht="13.8" x14ac:dyDescent="0.25">
      <c r="A10" s="38" t="s">
        <v>86</v>
      </c>
      <c r="B10" s="77"/>
      <c r="C10" s="30"/>
      <c r="D10" s="32"/>
    </row>
    <row r="11" spans="1:5" ht="13.8" x14ac:dyDescent="0.25">
      <c r="A11" s="38" t="s">
        <v>4</v>
      </c>
      <c r="B11" s="77"/>
      <c r="C11" s="30"/>
      <c r="D11" s="32"/>
    </row>
    <row r="12" spans="1:5" ht="13.8" x14ac:dyDescent="0.25">
      <c r="A12" s="38" t="s">
        <v>5</v>
      </c>
      <c r="B12" s="77"/>
      <c r="C12" s="30"/>
      <c r="D12" s="32"/>
    </row>
    <row r="13" spans="1:5" ht="13.8" x14ac:dyDescent="0.25">
      <c r="A13" s="38" t="s">
        <v>6</v>
      </c>
      <c r="B13" s="76"/>
      <c r="C13" s="30"/>
      <c r="D13" s="32"/>
    </row>
    <row r="14" spans="1:5" ht="13.8" x14ac:dyDescent="0.25">
      <c r="A14" s="39" t="s">
        <v>7</v>
      </c>
      <c r="B14" s="76"/>
      <c r="C14" s="30"/>
      <c r="D14" s="32"/>
    </row>
    <row r="15" spans="1:5" ht="14.4" x14ac:dyDescent="0.25">
      <c r="A15" s="40" t="s">
        <v>8</v>
      </c>
      <c r="B15" s="75"/>
      <c r="C15" s="30"/>
      <c r="D15" s="32"/>
    </row>
    <row r="16" spans="1:5" ht="14.4" x14ac:dyDescent="0.3">
      <c r="A16" s="37" t="s">
        <v>9</v>
      </c>
      <c r="B16" s="75"/>
      <c r="C16" s="30"/>
      <c r="D16" s="32"/>
    </row>
    <row r="17" spans="1:4" ht="13.8" x14ac:dyDescent="0.25">
      <c r="A17" s="41"/>
      <c r="B17" s="76"/>
      <c r="C17" s="30"/>
      <c r="D17" s="32"/>
    </row>
    <row r="18" spans="1:4" ht="13.8" x14ac:dyDescent="0.25">
      <c r="A18" s="36" t="s">
        <v>10</v>
      </c>
      <c r="B18" s="74"/>
      <c r="C18" s="30"/>
      <c r="D18" s="32"/>
    </row>
    <row r="19" spans="1:4" ht="13.8" x14ac:dyDescent="0.25">
      <c r="A19" s="42" t="s">
        <v>11</v>
      </c>
      <c r="B19" s="76"/>
      <c r="C19" s="30"/>
      <c r="D19" s="32"/>
    </row>
    <row r="20" spans="1:4" ht="14.4" x14ac:dyDescent="0.25">
      <c r="A20" s="42" t="s">
        <v>87</v>
      </c>
      <c r="B20" s="75"/>
      <c r="C20" s="30"/>
      <c r="D20" s="32"/>
    </row>
    <row r="21" spans="1:4" ht="14.4" x14ac:dyDescent="0.25">
      <c r="A21" s="42"/>
      <c r="B21" s="75"/>
      <c r="C21" s="30"/>
      <c r="D21" s="32"/>
    </row>
    <row r="22" spans="1:4" ht="13.8" x14ac:dyDescent="0.25">
      <c r="A22" s="43" t="s">
        <v>12</v>
      </c>
      <c r="B22" s="74"/>
      <c r="C22" s="30"/>
      <c r="D22" s="32"/>
    </row>
    <row r="23" spans="1:4" ht="14.4" x14ac:dyDescent="0.25">
      <c r="A23" s="42" t="s">
        <v>13</v>
      </c>
      <c r="B23" s="75"/>
      <c r="C23" s="30"/>
      <c r="D23" s="32"/>
    </row>
    <row r="24" spans="1:4" ht="14.4" x14ac:dyDescent="0.25">
      <c r="A24" s="42" t="s">
        <v>14</v>
      </c>
      <c r="B24" s="75"/>
      <c r="C24" s="30"/>
      <c r="D24" s="32"/>
    </row>
    <row r="25" spans="1:4" ht="13.8" x14ac:dyDescent="0.25">
      <c r="A25" s="39" t="s">
        <v>15</v>
      </c>
      <c r="B25" s="76"/>
      <c r="C25" s="30"/>
      <c r="D25" s="32"/>
    </row>
    <row r="26" spans="1:4" ht="13.8" x14ac:dyDescent="0.25">
      <c r="A26" s="44" t="s">
        <v>16</v>
      </c>
      <c r="B26" s="76"/>
      <c r="C26" s="30"/>
      <c r="D26" s="32"/>
    </row>
    <row r="27" spans="1:4" ht="14.4" x14ac:dyDescent="0.25">
      <c r="A27" s="42" t="s">
        <v>17</v>
      </c>
      <c r="B27" s="75"/>
      <c r="C27" s="30"/>
      <c r="D27" s="32"/>
    </row>
    <row r="28" spans="1:4" ht="13.8" x14ac:dyDescent="0.25">
      <c r="A28" s="39" t="s">
        <v>18</v>
      </c>
      <c r="B28" s="76"/>
      <c r="C28" s="30"/>
      <c r="D28" s="32"/>
    </row>
    <row r="29" spans="1:4" ht="13.8" x14ac:dyDescent="0.25">
      <c r="A29" s="39" t="s">
        <v>19</v>
      </c>
      <c r="B29" s="76"/>
      <c r="C29" s="30"/>
      <c r="D29" s="32"/>
    </row>
    <row r="30" spans="1:4" ht="13.8" x14ac:dyDescent="0.25">
      <c r="A30" s="39" t="s">
        <v>20</v>
      </c>
      <c r="B30" s="76"/>
      <c r="C30" s="30"/>
      <c r="D30" s="32"/>
    </row>
    <row r="31" spans="1:4" ht="14.4" x14ac:dyDescent="0.25">
      <c r="A31" s="42" t="s">
        <v>21</v>
      </c>
      <c r="B31" s="78"/>
      <c r="C31" s="30"/>
      <c r="D31" s="32"/>
    </row>
    <row r="32" spans="1:4" ht="14.4" x14ac:dyDescent="0.25">
      <c r="A32" s="42"/>
      <c r="B32" s="78"/>
      <c r="C32" s="30"/>
      <c r="D32" s="32"/>
    </row>
    <row r="33" spans="1:4" ht="13.8" x14ac:dyDescent="0.25">
      <c r="A33" s="43" t="s">
        <v>22</v>
      </c>
      <c r="B33" s="79">
        <f>SUM(B34:B39)</f>
        <v>5020</v>
      </c>
      <c r="C33" s="79">
        <f t="shared" ref="C33:D33" si="0">SUM(C34:C39)</f>
        <v>2793598</v>
      </c>
      <c r="D33" s="111">
        <f t="shared" si="0"/>
        <v>2793598</v>
      </c>
    </row>
    <row r="34" spans="1:4" ht="13.8" x14ac:dyDescent="0.25">
      <c r="A34" s="39" t="s">
        <v>23</v>
      </c>
      <c r="B34" s="80"/>
      <c r="C34" s="70"/>
      <c r="D34" s="71"/>
    </row>
    <row r="35" spans="1:4" ht="13.8" x14ac:dyDescent="0.25">
      <c r="A35" s="38" t="s">
        <v>24</v>
      </c>
      <c r="B35" s="81"/>
      <c r="C35" s="70"/>
      <c r="D35" s="71"/>
    </row>
    <row r="36" spans="1:4" ht="13.8" x14ac:dyDescent="0.25">
      <c r="A36" s="39" t="s">
        <v>25</v>
      </c>
      <c r="B36" s="81"/>
      <c r="C36" s="70"/>
      <c r="D36" s="71"/>
    </row>
    <row r="37" spans="1:4" ht="13.8" x14ac:dyDescent="0.25">
      <c r="A37" s="38" t="s">
        <v>26</v>
      </c>
      <c r="B37" s="81"/>
      <c r="C37" s="70"/>
      <c r="D37" s="71"/>
    </row>
    <row r="38" spans="1:4" ht="13.8" x14ac:dyDescent="0.25">
      <c r="A38" s="38" t="s">
        <v>27</v>
      </c>
      <c r="B38" s="81"/>
      <c r="C38" s="70"/>
      <c r="D38" s="71"/>
    </row>
    <row r="39" spans="1:4" ht="14.4" thickBot="1" x14ac:dyDescent="0.3">
      <c r="A39" s="45" t="s">
        <v>28</v>
      </c>
      <c r="B39" s="85">
        <v>5020</v>
      </c>
      <c r="C39" s="72">
        <v>2793598</v>
      </c>
      <c r="D39" s="73">
        <v>2793598</v>
      </c>
    </row>
    <row r="40" spans="1:4" ht="15.75" customHeight="1" x14ac:dyDescent="0.25">
      <c r="A40" s="46"/>
      <c r="B40" s="3"/>
    </row>
    <row r="41" spans="1:4" ht="15.75" customHeight="1" x14ac:dyDescent="0.25">
      <c r="A41" s="46"/>
      <c r="B41" s="3"/>
    </row>
    <row r="42" spans="1:4" ht="15.75" customHeight="1" x14ac:dyDescent="0.25">
      <c r="A42" s="46"/>
      <c r="B42" s="3"/>
    </row>
    <row r="43" spans="1:4" ht="15.75" customHeight="1" x14ac:dyDescent="0.25">
      <c r="A43" s="46"/>
      <c r="B43" s="3"/>
    </row>
    <row r="44" spans="1:4" ht="15.75" customHeight="1" x14ac:dyDescent="0.25">
      <c r="A44" s="46"/>
      <c r="B44" s="3"/>
    </row>
    <row r="45" spans="1:4" ht="15.75" customHeight="1" x14ac:dyDescent="0.25">
      <c r="A45" s="46"/>
      <c r="B45" s="3"/>
    </row>
    <row r="46" spans="1:4" ht="15.75" customHeight="1" x14ac:dyDescent="0.25">
      <c r="A46" s="46"/>
      <c r="B46" s="3"/>
    </row>
    <row r="47" spans="1:4" ht="15.75" customHeight="1" x14ac:dyDescent="0.25">
      <c r="A47" s="46"/>
      <c r="B47" s="3"/>
    </row>
    <row r="48" spans="1:4" ht="15.75" customHeight="1" x14ac:dyDescent="0.25">
      <c r="A48" s="46"/>
      <c r="B48" s="3"/>
    </row>
    <row r="49" spans="1:4" ht="13.8" x14ac:dyDescent="0.25">
      <c r="A49" s="47"/>
      <c r="B49" s="4"/>
    </row>
    <row r="50" spans="1:4" ht="14.4" thickBot="1" x14ac:dyDescent="0.3">
      <c r="A50" s="47"/>
      <c r="B50" s="5"/>
    </row>
    <row r="51" spans="1:4" ht="27.6" x14ac:dyDescent="0.25">
      <c r="A51" s="96" t="s">
        <v>0</v>
      </c>
      <c r="B51" s="82" t="s">
        <v>96</v>
      </c>
      <c r="C51" s="83" t="s">
        <v>85</v>
      </c>
      <c r="D51" s="84" t="s">
        <v>89</v>
      </c>
    </row>
    <row r="52" spans="1:4" ht="13.8" x14ac:dyDescent="0.25">
      <c r="A52" s="43" t="s">
        <v>29</v>
      </c>
      <c r="B52" s="86">
        <f>SUM(B53:B55)</f>
        <v>0</v>
      </c>
      <c r="C52" s="86">
        <f t="shared" ref="C52:D52" si="1">SUM(C53:C55)</f>
        <v>0</v>
      </c>
      <c r="D52" s="112">
        <f t="shared" si="1"/>
        <v>0</v>
      </c>
    </row>
    <row r="53" spans="1:4" ht="15" customHeight="1" x14ac:dyDescent="0.3">
      <c r="A53" s="42" t="s">
        <v>30</v>
      </c>
      <c r="B53" s="87"/>
      <c r="C53" s="30"/>
      <c r="D53" s="32"/>
    </row>
    <row r="54" spans="1:4" ht="15" customHeight="1" x14ac:dyDescent="0.25">
      <c r="A54" s="42" t="s">
        <v>31</v>
      </c>
      <c r="B54" s="88"/>
      <c r="C54" s="30"/>
      <c r="D54" s="32"/>
    </row>
    <row r="55" spans="1:4" ht="15" customHeight="1" x14ac:dyDescent="0.25">
      <c r="A55" s="42" t="s">
        <v>32</v>
      </c>
      <c r="B55" s="88"/>
      <c r="C55" s="30"/>
      <c r="D55" s="32"/>
    </row>
    <row r="56" spans="1:4" ht="15" customHeight="1" x14ac:dyDescent="0.25">
      <c r="A56" s="44"/>
      <c r="B56" s="88"/>
      <c r="C56" s="30"/>
      <c r="D56" s="32"/>
    </row>
    <row r="57" spans="1:4" ht="15" customHeight="1" x14ac:dyDescent="0.25">
      <c r="A57" s="43" t="s">
        <v>33</v>
      </c>
      <c r="B57" s="91">
        <f>SUM(B58:B60)</f>
        <v>0</v>
      </c>
      <c r="C57" s="91">
        <f t="shared" ref="C57:D57" si="2">SUM(C58:C60)</f>
        <v>625000</v>
      </c>
      <c r="D57" s="48">
        <f t="shared" si="2"/>
        <v>625000</v>
      </c>
    </row>
    <row r="58" spans="1:4" ht="15" customHeight="1" x14ac:dyDescent="0.25">
      <c r="A58" s="42" t="s">
        <v>34</v>
      </c>
      <c r="B58" s="95"/>
      <c r="C58" s="70"/>
      <c r="D58" s="71"/>
    </row>
    <row r="59" spans="1:4" ht="15" customHeight="1" x14ac:dyDescent="0.25">
      <c r="A59" s="42" t="s">
        <v>35</v>
      </c>
      <c r="B59" s="93"/>
      <c r="C59" s="70"/>
      <c r="D59" s="71"/>
    </row>
    <row r="60" spans="1:4" ht="15" customHeight="1" x14ac:dyDescent="0.25">
      <c r="A60" s="42" t="s">
        <v>97</v>
      </c>
      <c r="B60" s="93">
        <v>0</v>
      </c>
      <c r="C60" s="70">
        <v>625000</v>
      </c>
      <c r="D60" s="71">
        <v>625000</v>
      </c>
    </row>
    <row r="61" spans="1:4" ht="15" customHeight="1" x14ac:dyDescent="0.25">
      <c r="A61" s="39"/>
      <c r="B61" s="90"/>
      <c r="C61" s="30"/>
      <c r="D61" s="32"/>
    </row>
    <row r="62" spans="1:4" ht="15" customHeight="1" x14ac:dyDescent="0.25">
      <c r="A62" s="43" t="s">
        <v>36</v>
      </c>
      <c r="B62" s="90"/>
      <c r="C62" s="30"/>
      <c r="D62" s="32"/>
    </row>
    <row r="63" spans="1:4" ht="13.8" x14ac:dyDescent="0.25">
      <c r="A63" s="42" t="s">
        <v>37</v>
      </c>
      <c r="B63" s="88"/>
      <c r="C63" s="30"/>
      <c r="D63" s="32"/>
    </row>
    <row r="64" spans="1:4" ht="14.4" x14ac:dyDescent="0.3">
      <c r="A64" s="42"/>
      <c r="B64" s="87"/>
      <c r="C64" s="30"/>
      <c r="D64" s="32"/>
    </row>
    <row r="65" spans="1:4" ht="13.8" x14ac:dyDescent="0.25">
      <c r="A65" s="43" t="s">
        <v>38</v>
      </c>
      <c r="B65" s="91">
        <f>SUM(B66,B69,B70,B72,B73)</f>
        <v>94499593</v>
      </c>
      <c r="C65" s="91">
        <f t="shared" ref="C65:D65" si="3">SUM(C66,C69,C70,C72,C73)</f>
        <v>96539621</v>
      </c>
      <c r="D65" s="48">
        <f t="shared" si="3"/>
        <v>96539621</v>
      </c>
    </row>
    <row r="66" spans="1:4" ht="15" customHeight="1" x14ac:dyDescent="0.3">
      <c r="A66" s="42" t="s">
        <v>39</v>
      </c>
      <c r="B66" s="92"/>
      <c r="C66" s="33"/>
      <c r="D66" s="34"/>
    </row>
    <row r="67" spans="1:4" ht="15" customHeight="1" x14ac:dyDescent="0.25">
      <c r="A67" s="39" t="s">
        <v>40</v>
      </c>
      <c r="B67" s="93"/>
      <c r="C67" s="33"/>
      <c r="D67" s="34"/>
    </row>
    <row r="68" spans="1:4" ht="15" customHeight="1" x14ac:dyDescent="0.25">
      <c r="A68" s="39" t="s">
        <v>41</v>
      </c>
      <c r="B68" s="94"/>
      <c r="C68" s="33"/>
      <c r="D68" s="34"/>
    </row>
    <row r="69" spans="1:4" ht="15" customHeight="1" x14ac:dyDescent="0.25">
      <c r="A69" s="42" t="s">
        <v>42</v>
      </c>
      <c r="B69" s="91"/>
      <c r="C69" s="33"/>
      <c r="D69" s="34"/>
    </row>
    <row r="70" spans="1:4" ht="15" customHeight="1" x14ac:dyDescent="0.3">
      <c r="A70" s="37" t="s">
        <v>43</v>
      </c>
      <c r="B70" s="95">
        <f>SUM(B71)</f>
        <v>1154171</v>
      </c>
      <c r="C70" s="95">
        <f t="shared" ref="C70:D70" si="4">SUM(C71)</f>
        <v>1154171</v>
      </c>
      <c r="D70" s="97">
        <f t="shared" si="4"/>
        <v>1154171</v>
      </c>
    </row>
    <row r="71" spans="1:4" ht="15" customHeight="1" x14ac:dyDescent="0.25">
      <c r="A71" s="38" t="s">
        <v>44</v>
      </c>
      <c r="B71" s="93">
        <v>1154171</v>
      </c>
      <c r="C71" s="33">
        <v>1154171</v>
      </c>
      <c r="D71" s="34">
        <v>1154171</v>
      </c>
    </row>
    <row r="72" spans="1:4" ht="15" customHeight="1" x14ac:dyDescent="0.3">
      <c r="A72" s="37" t="s">
        <v>45</v>
      </c>
      <c r="B72" s="93"/>
      <c r="C72" s="33"/>
      <c r="D72" s="34"/>
    </row>
    <row r="73" spans="1:4" ht="15" customHeight="1" x14ac:dyDescent="0.3">
      <c r="A73" s="42" t="s">
        <v>46</v>
      </c>
      <c r="B73" s="92">
        <v>93345422</v>
      </c>
      <c r="C73" s="102">
        <v>95385450</v>
      </c>
      <c r="D73" s="103">
        <v>95385450</v>
      </c>
    </row>
    <row r="74" spans="1:4" ht="16.5" customHeight="1" x14ac:dyDescent="0.25">
      <c r="A74" s="98"/>
      <c r="B74" s="89"/>
      <c r="C74" s="30"/>
      <c r="D74" s="32"/>
    </row>
    <row r="75" spans="1:4" ht="15.75" customHeight="1" thickBot="1" x14ac:dyDescent="0.35">
      <c r="A75" s="99" t="s">
        <v>47</v>
      </c>
      <c r="B75" s="100">
        <f>SUM(B7,B18,B22,B33,B52,B57,B65)</f>
        <v>94504613</v>
      </c>
      <c r="C75" s="100">
        <f t="shared" ref="C75:D75" si="5">SUM(C7,C18,C22,C33,C52,C57,C65)</f>
        <v>99958219</v>
      </c>
      <c r="D75" s="101">
        <f t="shared" si="5"/>
        <v>99958219</v>
      </c>
    </row>
    <row r="76" spans="1:4" ht="15.75" customHeight="1" x14ac:dyDescent="0.25">
      <c r="A76" s="3"/>
      <c r="B76" s="6"/>
    </row>
  </sheetData>
  <mergeCells count="3">
    <mergeCell ref="A1:B1"/>
    <mergeCell ref="C5:D5"/>
    <mergeCell ref="A2:D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 melléklet</vt:lpstr>
      <vt:lpstr>1.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Katalin Varga</cp:lastModifiedBy>
  <cp:lastPrinted>2025-05-13T13:53:37Z</cp:lastPrinted>
  <dcterms:created xsi:type="dcterms:W3CDTF">2020-02-05T11:18:22Z</dcterms:created>
  <dcterms:modified xsi:type="dcterms:W3CDTF">2025-05-13T13:53:39Z</dcterms:modified>
</cp:coreProperties>
</file>