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Ötvöskónyi március\2025. évi költségvetés\"/>
    </mc:Choice>
  </mc:AlternateContent>
  <xr:revisionPtr revIDLastSave="0" documentId="13_ncr:1_{DD7C2F5E-A37E-488A-9A70-0BDFE7CCBE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 melléklet" sheetId="2" r:id="rId1"/>
    <sheet name="1. mellékl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33" i="2"/>
  <c r="B26" i="2"/>
  <c r="B25" i="2" s="1"/>
  <c r="B33" i="1"/>
  <c r="B69" i="1"/>
  <c r="B64" i="1" s="1"/>
  <c r="B12" i="2"/>
  <c r="B74" i="1" l="1"/>
  <c r="B7" i="2"/>
  <c r="B45" i="2" s="1"/>
</calcChain>
</file>

<file path=xl/sharedStrings.xml><?xml version="1.0" encoding="utf-8"?>
<sst xmlns="http://schemas.openxmlformats.org/spreadsheetml/2006/main" count="98" uniqueCount="93">
  <si>
    <t>Megnevezés</t>
  </si>
  <si>
    <t>I. B1 MŰKÖDÉSI BEVÉTELEK kötelező feladatokhoz</t>
  </si>
  <si>
    <t>B11. Önkormányzatok működési támogatásai</t>
  </si>
  <si>
    <t>B111 Helyi önkormányzatok általános támogatása</t>
  </si>
  <si>
    <t>B112 Települési önkorm.egyes köznevelési felad. Támogatása</t>
  </si>
  <si>
    <t>B113 Tel.önkorm.szoc.gyermekjóléti és gyermekétk.fel.támogatása</t>
  </si>
  <si>
    <t>B114 Települési önkorm.kultúrális feladatainak támogatása</t>
  </si>
  <si>
    <t>B115 Működési célú költségvetési támog.és kiegészítő támog.</t>
  </si>
  <si>
    <t>B116 Elszámolásból származó bevételek</t>
  </si>
  <si>
    <t>B12. Elvonások és befizetések bevételei</t>
  </si>
  <si>
    <t>B16. Egyéb működ.célú támog.áht-n belülről</t>
  </si>
  <si>
    <t>II. B2 FELHALMOZÁSI CÉLÚ TÁMOG.ÁHT-N BELÜLRŐL</t>
  </si>
  <si>
    <t>B21. Felhalmozási célú önkorm. Támogatások</t>
  </si>
  <si>
    <t>B25. Egyéb felhalmozási célú támog.bevételei áht-n belülről</t>
  </si>
  <si>
    <t>III. B3 KÖZHATALMI BEVÉTELEK</t>
  </si>
  <si>
    <t>B31. Jövedelemadók</t>
  </si>
  <si>
    <t>B34. Vagyoni típusú adók</t>
  </si>
  <si>
    <t>ebből: építményadó</t>
  </si>
  <si>
    <t xml:space="preserve">          magánszemélyek kommunális adója</t>
  </si>
  <si>
    <t>B35. Termékek és szolgáltatások adói</t>
  </si>
  <si>
    <t>B351 Értékesítési és forgalmi adók</t>
  </si>
  <si>
    <t>ebből: áll.jell.végzett iparűzési tev.utáni helyi iparűzési adó</t>
  </si>
  <si>
    <t>B354 Gépjárműadó</t>
  </si>
  <si>
    <t>B36. Egyéb közhatalmi bevételek</t>
  </si>
  <si>
    <t>IV. B4 MŰKÖDÉSI BEVÉTELEK</t>
  </si>
  <si>
    <t>B401 Készletértékesítés ellenértéke</t>
  </si>
  <si>
    <t>B402 Szolgáltatások ellenértéke</t>
  </si>
  <si>
    <t>B403 Közvetített szolgáltatások ellenértéke</t>
  </si>
  <si>
    <t>B404 Tulajdonosi bevételek</t>
  </si>
  <si>
    <t>B408 Kamatbevételek</t>
  </si>
  <si>
    <t>B411 Egyéb működési bevételek</t>
  </si>
  <si>
    <t>V. B5 FELHALMOZÁSI BEVÉTELEK</t>
  </si>
  <si>
    <t>B51. Immateriális javak értékesítése</t>
  </si>
  <si>
    <t>B52. Ingatlanok értékesítése</t>
  </si>
  <si>
    <t>B53. Egyéb tárgyi eszköz értékesítése</t>
  </si>
  <si>
    <t>VI. B6 MŰKÖDÉSI CÉLÚ ÁTVETT PÉNZESZKÖZ</t>
  </si>
  <si>
    <t>B62. Egyéb működési célú kölcsönök visszatér.áht-n kívülről</t>
  </si>
  <si>
    <t>B63. Egyéb működési célú átvett pénzeszköz áht-n kívülről</t>
  </si>
  <si>
    <t>VII. B7 FELHALMOZÁSI CÉLÚ ÁTVETT PÉNZESZKÖZÖK</t>
  </si>
  <si>
    <t>B75. Egyéb felhalmozási célú átvett pénzeszköz áht-n kívülről</t>
  </si>
  <si>
    <t>VIII. B8 FINANSZÍROZÁSI BEVÉTELEK</t>
  </si>
  <si>
    <t>B811. Hitel-, kölcsön felvétele pénzügyi vállalkozástól</t>
  </si>
  <si>
    <t>B8112 Likviditási célú hitelek, kölcsönök felvétele</t>
  </si>
  <si>
    <t>B8113 Rövid lejáratú hitelek, kölcsönök felvétele</t>
  </si>
  <si>
    <t>B812. Belföldi értékpapírok bevétele</t>
  </si>
  <si>
    <t>B813. Maradvány igénybevétele</t>
  </si>
  <si>
    <t>B8131 Előző év költségvetési maradványának igénybevétele</t>
  </si>
  <si>
    <t>B814. Áht-n belüli megelőlegezések</t>
  </si>
  <si>
    <t>B816. Központi, irányítószervi támogatás</t>
  </si>
  <si>
    <t>BEVÉTELEK ÖSSZESEN (I+II+III+IV+V+VI+VII+VIII)</t>
  </si>
  <si>
    <t>I. MŰKÖDÉSI KIADÁSOK</t>
  </si>
  <si>
    <t>K1 Személyi juttatások</t>
  </si>
  <si>
    <t>K11 Foglalkoztatottak személyi juttatásai</t>
  </si>
  <si>
    <t>K12 Külső személyi juttatások</t>
  </si>
  <si>
    <t>K2 Munkaadót terhelő járulékok és szoc. hozzájár. adó</t>
  </si>
  <si>
    <t>K3 Dologi kiadások</t>
  </si>
  <si>
    <t>K31 Készletbeszerzés</t>
  </si>
  <si>
    <t>K32 Kommunikációs szolgáltatások</t>
  </si>
  <si>
    <t>K33 Szolgáltatási kiadások</t>
  </si>
  <si>
    <t>K34 Kiküldetések, reklám és propaganda kiadások</t>
  </si>
  <si>
    <t>K35 Különféle befizetések és egyéb dologi kiadások</t>
  </si>
  <si>
    <t>K4 Ellátottak pénzbeli juttatásai</t>
  </si>
  <si>
    <t>K5 Egyéb működési célú kiadások</t>
  </si>
  <si>
    <t>K502 Elvonások és befizetések</t>
  </si>
  <si>
    <t>K508 Műk.c.visszatér.támog, kölcsönök áht-n kívülre</t>
  </si>
  <si>
    <t>K512 Egyéb műk.c. támog. áht-n kívülre</t>
  </si>
  <si>
    <t>K513 Tartalékok</t>
  </si>
  <si>
    <t>II. FELHALMOZÁSI KIADÁSOK</t>
  </si>
  <si>
    <t>K6 Beruházások</t>
  </si>
  <si>
    <t>K61 Immateriális javak beszerzése, létesítése</t>
  </si>
  <si>
    <t>K62 Ingatlanok beszerzése, létesítése</t>
  </si>
  <si>
    <t>K63 Informatikai eszközök beszerzése</t>
  </si>
  <si>
    <t>K64 Egyéb tárgyi eszközök beszerzése, létesítése</t>
  </si>
  <si>
    <t>K65 Részesedések beszerzése</t>
  </si>
  <si>
    <t>K67 Beruházási c. előz.felszámított áfa</t>
  </si>
  <si>
    <t>K7 Felújítások</t>
  </si>
  <si>
    <t>K71 Ingatlanok felújítása</t>
  </si>
  <si>
    <t>K72 Informatikai eszközök felújítása</t>
  </si>
  <si>
    <t>K73 Egyéb tárgyi eszközök felújítása</t>
  </si>
  <si>
    <t>K74 Felújítási célú előzetesen felszám.áfa</t>
  </si>
  <si>
    <t>III. FINANSZÍROZÁSI KIADÁSOK</t>
  </si>
  <si>
    <t>K9 Finanszírozási kiadások</t>
  </si>
  <si>
    <t>K911 Hitel-, kölcsön törlesztése áht-n kívülre</t>
  </si>
  <si>
    <t>K912 Belföldi értékpapírok kiadásai</t>
  </si>
  <si>
    <t>K913 Áht-n belüli megelőlegezések visszafizetése</t>
  </si>
  <si>
    <t>K914 Központi, irányító szervi támogatások folyósítása</t>
  </si>
  <si>
    <t>KIADÁSOK MINDÖSSZESEN (I+II+III)</t>
  </si>
  <si>
    <t>Adatok Ft-ban</t>
  </si>
  <si>
    <t xml:space="preserve">                              Ötvöskónyi Szivárvány Óvoda és Pöttömpark Bölcsőde 2025. évi kiadásai</t>
  </si>
  <si>
    <t>2025. évi előirányzat</t>
  </si>
  <si>
    <t xml:space="preserve">      Ötvöskónyi Szivárvány Óvoda és Pöttömpark Bölcsőde 2025. évi bevételei </t>
  </si>
  <si>
    <t>1. melléklet</t>
  </si>
  <si>
    <t>2.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</si>
</sst>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i/>
      <sz val="11"/>
      <name val="Times New Roman CE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3"/>
      <name val="Times New Roman CE"/>
      <charset val="238"/>
    </font>
    <font>
      <b/>
      <i/>
      <sz val="13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2" fillId="0" borderId="0" xfId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vertical="center"/>
    </xf>
    <xf numFmtId="0" fontId="7" fillId="2" borderId="5" xfId="1" applyFont="1" applyFill="1" applyBorder="1"/>
    <xf numFmtId="0" fontId="9" fillId="2" borderId="5" xfId="1" applyFont="1" applyFill="1" applyBorder="1"/>
    <xf numFmtId="0" fontId="10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11" fillId="2" borderId="5" xfId="1" applyFont="1" applyFill="1" applyBorder="1"/>
    <xf numFmtId="0" fontId="8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10" fillId="2" borderId="7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/>
    <xf numFmtId="0" fontId="10" fillId="2" borderId="0" xfId="1" applyFont="1" applyFill="1" applyAlignment="1">
      <alignment vertical="center"/>
    </xf>
    <xf numFmtId="0" fontId="12" fillId="2" borderId="9" xfId="1" applyFont="1" applyFill="1" applyBorder="1"/>
    <xf numFmtId="0" fontId="13" fillId="2" borderId="11" xfId="1" applyFont="1" applyFill="1" applyBorder="1"/>
    <xf numFmtId="0" fontId="11" fillId="2" borderId="0" xfId="1" applyFont="1" applyFill="1"/>
    <xf numFmtId="0" fontId="2" fillId="0" borderId="0" xfId="2"/>
    <xf numFmtId="0" fontId="3" fillId="2" borderId="0" xfId="2" applyFont="1" applyFill="1" applyAlignment="1">
      <alignment vertical="center"/>
    </xf>
    <xf numFmtId="0" fontId="15" fillId="2" borderId="0" xfId="2" applyFont="1" applyFill="1" applyAlignment="1">
      <alignment horizontal="center" vertical="center" wrapText="1"/>
    </xf>
    <xf numFmtId="0" fontId="4" fillId="2" borderId="0" xfId="2" applyFont="1" applyFill="1"/>
    <xf numFmtId="0" fontId="5" fillId="2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0" xfId="2" applyFont="1" applyFill="1"/>
    <xf numFmtId="0" fontId="5" fillId="2" borderId="3" xfId="2" applyFont="1" applyFill="1" applyBorder="1"/>
    <xf numFmtId="0" fontId="16" fillId="2" borderId="0" xfId="2" applyFont="1" applyFill="1"/>
    <xf numFmtId="0" fontId="8" fillId="2" borderId="5" xfId="2" applyFont="1" applyFill="1" applyBorder="1"/>
    <xf numFmtId="0" fontId="10" fillId="2" borderId="5" xfId="2" applyFont="1" applyFill="1" applyBorder="1"/>
    <xf numFmtId="0" fontId="4" fillId="2" borderId="5" xfId="2" applyFont="1" applyFill="1" applyBorder="1"/>
    <xf numFmtId="0" fontId="16" fillId="2" borderId="5" xfId="2" applyFont="1" applyFill="1" applyBorder="1"/>
    <xf numFmtId="0" fontId="5" fillId="2" borderId="5" xfId="2" applyFont="1" applyFill="1" applyBorder="1"/>
    <xf numFmtId="0" fontId="6" fillId="2" borderId="5" xfId="2" applyFont="1" applyFill="1" applyBorder="1"/>
    <xf numFmtId="0" fontId="14" fillId="2" borderId="0" xfId="2" applyFont="1" applyFill="1"/>
    <xf numFmtId="0" fontId="17" fillId="2" borderId="0" xfId="2" applyFont="1" applyFill="1"/>
    <xf numFmtId="0" fontId="19" fillId="2" borderId="0" xfId="2" applyFont="1" applyFill="1"/>
    <xf numFmtId="0" fontId="9" fillId="0" borderId="12" xfId="2" applyFont="1" applyBorder="1"/>
    <xf numFmtId="0" fontId="17" fillId="2" borderId="7" xfId="2" applyFont="1" applyFill="1" applyBorder="1"/>
    <xf numFmtId="3" fontId="6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vertical="center"/>
    </xf>
    <xf numFmtId="3" fontId="10" fillId="2" borderId="6" xfId="1" applyNumberFormat="1" applyFont="1" applyFill="1" applyBorder="1" applyAlignment="1">
      <alignment vertical="center"/>
    </xf>
    <xf numFmtId="3" fontId="4" fillId="2" borderId="6" xfId="1" applyNumberFormat="1" applyFont="1" applyFill="1" applyBorder="1" applyAlignment="1">
      <alignment vertical="center"/>
    </xf>
    <xf numFmtId="3" fontId="6" fillId="2" borderId="6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5" fillId="2" borderId="6" xfId="1" applyNumberFormat="1" applyFont="1" applyFill="1" applyBorder="1" applyAlignment="1">
      <alignment vertical="center"/>
    </xf>
    <xf numFmtId="3" fontId="10" fillId="2" borderId="8" xfId="1" applyNumberFormat="1" applyFont="1" applyFill="1" applyBorder="1" applyAlignment="1">
      <alignment vertical="center"/>
    </xf>
    <xf numFmtId="3" fontId="9" fillId="2" borderId="0" xfId="1" applyNumberFormat="1" applyFont="1" applyFill="1"/>
    <xf numFmtId="3" fontId="10" fillId="2" borderId="0" xfId="1" applyNumberFormat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5" fillId="2" borderId="2" xfId="1" applyNumberFormat="1" applyFont="1" applyFill="1" applyBorder="1" applyAlignment="1">
      <alignment horizontal="center" wrapText="1"/>
    </xf>
    <xf numFmtId="3" fontId="11" fillId="2" borderId="4" xfId="1" applyNumberFormat="1" applyFont="1" applyFill="1" applyBorder="1" applyAlignment="1">
      <alignment vertical="center"/>
    </xf>
    <xf numFmtId="3" fontId="7" fillId="2" borderId="6" xfId="1" applyNumberFormat="1" applyFont="1" applyFill="1" applyBorder="1"/>
    <xf numFmtId="3" fontId="9" fillId="2" borderId="6" xfId="1" applyNumberFormat="1" applyFont="1" applyFill="1" applyBorder="1"/>
    <xf numFmtId="3" fontId="11" fillId="2" borderId="6" xfId="1" applyNumberFormat="1" applyFont="1" applyFill="1" applyBorder="1"/>
    <xf numFmtId="3" fontId="7" fillId="2" borderId="6" xfId="1" applyNumberFormat="1" applyFont="1" applyFill="1" applyBorder="1" applyAlignment="1">
      <alignment vertical="center"/>
    </xf>
    <xf numFmtId="3" fontId="9" fillId="2" borderId="6" xfId="1" applyNumberFormat="1" applyFont="1" applyFill="1" applyBorder="1" applyAlignment="1">
      <alignment vertical="center"/>
    </xf>
    <xf numFmtId="3" fontId="11" fillId="2" borderId="6" xfId="1" applyNumberFormat="1" applyFont="1" applyFill="1" applyBorder="1" applyAlignment="1">
      <alignment vertical="center"/>
    </xf>
    <xf numFmtId="3" fontId="11" fillId="2" borderId="10" xfId="1" applyNumberFormat="1" applyFont="1" applyFill="1" applyBorder="1"/>
    <xf numFmtId="3" fontId="11" fillId="2" borderId="11" xfId="1" applyNumberFormat="1" applyFont="1" applyFill="1" applyBorder="1"/>
    <xf numFmtId="3" fontId="3" fillId="2" borderId="4" xfId="2" applyNumberFormat="1" applyFont="1" applyFill="1" applyBorder="1" applyAlignment="1">
      <alignment horizontal="right"/>
    </xf>
    <xf numFmtId="3" fontId="8" fillId="2" borderId="6" xfId="2" applyNumberFormat="1" applyFont="1" applyFill="1" applyBorder="1" applyAlignment="1">
      <alignment horizontal="right"/>
    </xf>
    <xf numFmtId="3" fontId="4" fillId="2" borderId="6" xfId="2" applyNumberFormat="1" applyFont="1" applyFill="1" applyBorder="1"/>
    <xf numFmtId="3" fontId="8" fillId="2" borderId="6" xfId="2" applyNumberFormat="1" applyFont="1" applyFill="1" applyBorder="1"/>
    <xf numFmtId="3" fontId="10" fillId="2" borderId="6" xfId="2" applyNumberFormat="1" applyFont="1" applyFill="1" applyBorder="1"/>
    <xf numFmtId="3" fontId="4" fillId="2" borderId="6" xfId="2" applyNumberFormat="1" applyFont="1" applyFill="1" applyBorder="1" applyAlignment="1">
      <alignment horizontal="right"/>
    </xf>
    <xf numFmtId="3" fontId="6" fillId="2" borderId="6" xfId="2" applyNumberFormat="1" applyFont="1" applyFill="1" applyBorder="1" applyAlignment="1">
      <alignment horizontal="right"/>
    </xf>
    <xf numFmtId="3" fontId="16" fillId="2" borderId="6" xfId="2" applyNumberFormat="1" applyFont="1" applyFill="1" applyBorder="1"/>
    <xf numFmtId="3" fontId="5" fillId="2" borderId="6" xfId="2" applyNumberFormat="1" applyFont="1" applyFill="1" applyBorder="1" applyAlignment="1">
      <alignment horizontal="right"/>
    </xf>
    <xf numFmtId="3" fontId="15" fillId="2" borderId="6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/>
    <xf numFmtId="3" fontId="5" fillId="2" borderId="6" xfId="2" applyNumberFormat="1" applyFont="1" applyFill="1" applyBorder="1"/>
    <xf numFmtId="3" fontId="10" fillId="2" borderId="6" xfId="2" applyNumberFormat="1" applyFont="1" applyFill="1" applyBorder="1" applyAlignment="1">
      <alignment horizontal="right"/>
    </xf>
    <xf numFmtId="3" fontId="18" fillId="2" borderId="6" xfId="2" applyNumberFormat="1" applyFont="1" applyFill="1" applyBorder="1"/>
    <xf numFmtId="3" fontId="6" fillId="2" borderId="8" xfId="2" applyNumberFormat="1" applyFont="1" applyFill="1" applyBorder="1" applyAlignment="1">
      <alignment horizontal="right"/>
    </xf>
    <xf numFmtId="0" fontId="4" fillId="0" borderId="0" xfId="1" applyFont="1" applyAlignment="1">
      <alignment horizontal="right" vertical="center"/>
    </xf>
    <xf numFmtId="0" fontId="10" fillId="2" borderId="0" xfId="2" applyFont="1" applyFill="1" applyAlignment="1">
      <alignment horizontal="right" vertical="center" wrapText="1"/>
    </xf>
    <xf numFmtId="0" fontId="3" fillId="2" borderId="0" xfId="2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1" applyFont="1" applyAlignment="1">
      <alignment horizontal="center" vertical="center"/>
    </xf>
  </cellXfs>
  <cellStyles count="3">
    <cellStyle name="Normál" xfId="0" builtinId="0"/>
    <cellStyle name="Normál_Koncepció-Bevételek és kiadások tervezése 2001-2003" xfId="1" xr:uid="{00000000-0005-0000-0000-000001000000}"/>
    <cellStyle name="Normál_Másolat -  Költségvetés- Bevételek és kiadások tervezése 2001-200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topLeftCell="A40" workbookViewId="0">
      <selection activeCell="A14" sqref="A14"/>
    </sheetView>
  </sheetViews>
  <sheetFormatPr defaultColWidth="9.109375" defaultRowHeight="13.2" x14ac:dyDescent="0.25"/>
  <cols>
    <col min="1" max="1" width="55.44140625" style="21" customWidth="1"/>
    <col min="2" max="2" width="17.5546875" style="21" customWidth="1"/>
    <col min="3" max="3" width="10.6640625" style="21" customWidth="1"/>
    <col min="4" max="16384" width="9.109375" style="21"/>
  </cols>
  <sheetData>
    <row r="1" spans="1:3" ht="15.6" x14ac:dyDescent="0.25">
      <c r="A1" s="22"/>
      <c r="B1" s="79" t="s">
        <v>92</v>
      </c>
      <c r="C1" s="23"/>
    </row>
    <row r="2" spans="1:3" ht="15.6" x14ac:dyDescent="0.25">
      <c r="A2" s="22"/>
      <c r="B2" s="79"/>
      <c r="C2" s="23"/>
    </row>
    <row r="3" spans="1:3" ht="15.6" x14ac:dyDescent="0.25">
      <c r="A3" s="80" t="s">
        <v>88</v>
      </c>
      <c r="B3" s="80"/>
      <c r="C3" s="80"/>
    </row>
    <row r="4" spans="1:3" ht="15.6" x14ac:dyDescent="0.25">
      <c r="A4" s="80"/>
      <c r="B4" s="80"/>
      <c r="C4" s="80"/>
    </row>
    <row r="5" spans="1:3" ht="14.4" thickBot="1" x14ac:dyDescent="0.3">
      <c r="A5" s="25"/>
      <c r="B5" s="79" t="s">
        <v>87</v>
      </c>
      <c r="C5" s="23"/>
    </row>
    <row r="6" spans="1:3" ht="28.2" thickBot="1" x14ac:dyDescent="0.3">
      <c r="A6" s="26" t="s">
        <v>0</v>
      </c>
      <c r="B6" s="27" t="s">
        <v>89</v>
      </c>
      <c r="C6" s="28"/>
    </row>
    <row r="7" spans="1:3" ht="15.6" x14ac:dyDescent="0.3">
      <c r="A7" s="29" t="s">
        <v>50</v>
      </c>
      <c r="B7" s="63">
        <f>SUM(B18,B19,B12,B11,B8)</f>
        <v>103750601</v>
      </c>
      <c r="C7" s="30"/>
    </row>
    <row r="8" spans="1:3" ht="14.4" x14ac:dyDescent="0.3">
      <c r="A8" s="31" t="s">
        <v>51</v>
      </c>
      <c r="B8" s="64">
        <f>SUM(B9:B10)</f>
        <v>80097908</v>
      </c>
      <c r="C8" s="24"/>
    </row>
    <row r="9" spans="1:3" ht="13.8" x14ac:dyDescent="0.25">
      <c r="A9" s="32" t="s">
        <v>52</v>
      </c>
      <c r="B9" s="65">
        <v>80097908</v>
      </c>
      <c r="C9" s="24"/>
    </row>
    <row r="10" spans="1:3" ht="15.75" customHeight="1" x14ac:dyDescent="0.25">
      <c r="A10" s="33" t="s">
        <v>53</v>
      </c>
      <c r="B10" s="65"/>
      <c r="C10" s="24"/>
    </row>
    <row r="11" spans="1:3" ht="14.4" x14ac:dyDescent="0.3">
      <c r="A11" s="31" t="s">
        <v>54</v>
      </c>
      <c r="B11" s="64">
        <v>11700000</v>
      </c>
      <c r="C11" s="24"/>
    </row>
    <row r="12" spans="1:3" ht="15" customHeight="1" x14ac:dyDescent="0.3">
      <c r="A12" s="31" t="s">
        <v>55</v>
      </c>
      <c r="B12" s="66">
        <f>SUM(B13:B17)</f>
        <v>11952693</v>
      </c>
      <c r="C12" s="24"/>
    </row>
    <row r="13" spans="1:3" ht="14.4" x14ac:dyDescent="0.3">
      <c r="A13" s="32" t="s">
        <v>56</v>
      </c>
      <c r="B13" s="67">
        <v>1745853</v>
      </c>
      <c r="C13" s="30"/>
    </row>
    <row r="14" spans="1:3" ht="13.8" x14ac:dyDescent="0.25">
      <c r="A14" s="32" t="s">
        <v>57</v>
      </c>
      <c r="B14" s="65">
        <v>337000</v>
      </c>
      <c r="C14" s="24"/>
    </row>
    <row r="15" spans="1:3" ht="13.8" x14ac:dyDescent="0.25">
      <c r="A15" s="33" t="s">
        <v>58</v>
      </c>
      <c r="B15" s="68">
        <v>7346000</v>
      </c>
      <c r="C15" s="24"/>
    </row>
    <row r="16" spans="1:3" ht="13.8" x14ac:dyDescent="0.25">
      <c r="A16" s="33" t="s">
        <v>59</v>
      </c>
      <c r="B16" s="68">
        <v>50000</v>
      </c>
      <c r="C16" s="24"/>
    </row>
    <row r="17" spans="1:3" ht="13.8" x14ac:dyDescent="0.25">
      <c r="A17" s="33" t="s">
        <v>60</v>
      </c>
      <c r="B17" s="65">
        <v>2473840</v>
      </c>
      <c r="C17" s="24"/>
    </row>
    <row r="18" spans="1:3" ht="14.4" x14ac:dyDescent="0.3">
      <c r="A18" s="34" t="s">
        <v>61</v>
      </c>
      <c r="B18" s="66"/>
      <c r="C18" s="30"/>
    </row>
    <row r="19" spans="1:3" ht="14.4" x14ac:dyDescent="0.3">
      <c r="A19" s="31" t="s">
        <v>62</v>
      </c>
      <c r="B19" s="66"/>
      <c r="C19" s="24"/>
    </row>
    <row r="20" spans="1:3" ht="13.8" x14ac:dyDescent="0.25">
      <c r="A20" s="33" t="s">
        <v>63</v>
      </c>
      <c r="B20" s="65"/>
      <c r="C20" s="24"/>
    </row>
    <row r="21" spans="1:3" ht="13.8" x14ac:dyDescent="0.25">
      <c r="A21" s="33" t="s">
        <v>64</v>
      </c>
      <c r="B21" s="68"/>
      <c r="C21" s="24"/>
    </row>
    <row r="22" spans="1:3" ht="13.8" x14ac:dyDescent="0.25">
      <c r="A22" s="33" t="s">
        <v>65</v>
      </c>
      <c r="B22" s="65"/>
      <c r="C22" s="24"/>
    </row>
    <row r="23" spans="1:3" ht="13.8" x14ac:dyDescent="0.25">
      <c r="A23" s="33" t="s">
        <v>66</v>
      </c>
      <c r="B23" s="68"/>
      <c r="C23" s="24"/>
    </row>
    <row r="24" spans="1:3" ht="13.8" x14ac:dyDescent="0.25">
      <c r="A24" s="33"/>
      <c r="B24" s="65"/>
      <c r="C24" s="24"/>
    </row>
    <row r="25" spans="1:3" ht="14.4" x14ac:dyDescent="0.3">
      <c r="A25" s="35" t="s">
        <v>67</v>
      </c>
      <c r="B25" s="69">
        <f>SUM(B33,B26)</f>
        <v>250000</v>
      </c>
      <c r="C25" s="30"/>
    </row>
    <row r="26" spans="1:3" ht="14.4" x14ac:dyDescent="0.3">
      <c r="A26" s="31" t="s">
        <v>68</v>
      </c>
      <c r="B26" s="70">
        <f>SUM(B27:B32)</f>
        <v>250000</v>
      </c>
      <c r="C26" s="28"/>
    </row>
    <row r="27" spans="1:3" ht="13.8" x14ac:dyDescent="0.25">
      <c r="A27" s="32" t="s">
        <v>69</v>
      </c>
      <c r="B27" s="71"/>
      <c r="C27" s="24"/>
    </row>
    <row r="28" spans="1:3" ht="13.8" x14ac:dyDescent="0.25">
      <c r="A28" s="33" t="s">
        <v>70</v>
      </c>
      <c r="B28" s="68"/>
      <c r="C28" s="23"/>
    </row>
    <row r="29" spans="1:3" ht="13.8" x14ac:dyDescent="0.25">
      <c r="A29" s="33" t="s">
        <v>71</v>
      </c>
      <c r="B29" s="72"/>
      <c r="C29" s="28"/>
    </row>
    <row r="30" spans="1:3" ht="17.25" customHeight="1" x14ac:dyDescent="0.3">
      <c r="A30" s="33" t="s">
        <v>72</v>
      </c>
      <c r="B30" s="67">
        <v>196858</v>
      </c>
      <c r="C30" s="30"/>
    </row>
    <row r="31" spans="1:3" ht="15.75" customHeight="1" x14ac:dyDescent="0.25">
      <c r="A31" s="32" t="s">
        <v>73</v>
      </c>
      <c r="B31" s="65"/>
      <c r="C31" s="24"/>
    </row>
    <row r="32" spans="1:3" ht="13.8" x14ac:dyDescent="0.25">
      <c r="A32" s="32" t="s">
        <v>74</v>
      </c>
      <c r="B32" s="65">
        <v>53142</v>
      </c>
      <c r="C32" s="24"/>
    </row>
    <row r="33" spans="1:3" ht="16.5" customHeight="1" x14ac:dyDescent="0.3">
      <c r="A33" s="31" t="s">
        <v>75</v>
      </c>
      <c r="B33" s="68">
        <f>SUM(B34:B37)</f>
        <v>0</v>
      </c>
      <c r="C33" s="24"/>
    </row>
    <row r="34" spans="1:3" ht="18" customHeight="1" x14ac:dyDescent="0.25">
      <c r="A34" s="32" t="s">
        <v>76</v>
      </c>
      <c r="B34" s="73"/>
      <c r="C34" s="24"/>
    </row>
    <row r="35" spans="1:3" ht="18" customHeight="1" x14ac:dyDescent="0.25">
      <c r="A35" s="32" t="s">
        <v>77</v>
      </c>
      <c r="B35" s="74"/>
      <c r="C35" s="28"/>
    </row>
    <row r="36" spans="1:3" ht="15.75" customHeight="1" x14ac:dyDescent="0.25">
      <c r="A36" s="32" t="s">
        <v>78</v>
      </c>
      <c r="B36" s="73"/>
      <c r="C36" s="24"/>
    </row>
    <row r="37" spans="1:3" ht="15.75" customHeight="1" x14ac:dyDescent="0.3">
      <c r="A37" s="32" t="s">
        <v>79</v>
      </c>
      <c r="B37" s="64"/>
      <c r="C37" s="24"/>
    </row>
    <row r="38" spans="1:3" ht="15.75" customHeight="1" x14ac:dyDescent="0.25">
      <c r="A38" s="33"/>
      <c r="B38" s="75"/>
      <c r="C38" s="24"/>
    </row>
    <row r="39" spans="1:3" ht="18" customHeight="1" x14ac:dyDescent="0.3">
      <c r="A39" s="36" t="s">
        <v>80</v>
      </c>
      <c r="B39" s="69"/>
      <c r="C39" s="37"/>
    </row>
    <row r="40" spans="1:3" ht="15.75" customHeight="1" x14ac:dyDescent="0.3">
      <c r="A40" s="31" t="s">
        <v>81</v>
      </c>
      <c r="B40" s="64"/>
      <c r="C40" s="38"/>
    </row>
    <row r="41" spans="1:3" ht="17.25" customHeight="1" x14ac:dyDescent="0.3">
      <c r="A41" s="32" t="s">
        <v>82</v>
      </c>
      <c r="B41" s="67"/>
      <c r="C41" s="38"/>
    </row>
    <row r="42" spans="1:3" ht="18" customHeight="1" x14ac:dyDescent="0.3">
      <c r="A42" s="32" t="s">
        <v>83</v>
      </c>
      <c r="B42" s="76"/>
      <c r="C42" s="39"/>
    </row>
    <row r="43" spans="1:3" ht="18" customHeight="1" x14ac:dyDescent="0.3">
      <c r="A43" s="32" t="s">
        <v>84</v>
      </c>
      <c r="B43" s="67"/>
      <c r="C43" s="39"/>
    </row>
    <row r="44" spans="1:3" ht="16.5" customHeight="1" x14ac:dyDescent="0.3">
      <c r="A44" s="40" t="s">
        <v>85</v>
      </c>
      <c r="B44" s="66"/>
      <c r="C44" s="24"/>
    </row>
    <row r="45" spans="1:3" ht="20.25" customHeight="1" thickBot="1" x14ac:dyDescent="0.35">
      <c r="A45" s="41" t="s">
        <v>86</v>
      </c>
      <c r="B45" s="77">
        <f>SUM(B7,B25,B39)</f>
        <v>104000601</v>
      </c>
      <c r="C45" s="24"/>
    </row>
  </sheetData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5"/>
  <sheetViews>
    <sheetView topLeftCell="A34" workbookViewId="0">
      <selection activeCell="A11" sqref="A11"/>
    </sheetView>
  </sheetViews>
  <sheetFormatPr defaultRowHeight="13.2" x14ac:dyDescent="0.25"/>
  <cols>
    <col min="1" max="1" width="63.88671875" customWidth="1"/>
    <col min="2" max="2" width="17.44140625" customWidth="1"/>
  </cols>
  <sheetData>
    <row r="1" spans="1:2" ht="15.6" x14ac:dyDescent="0.3">
      <c r="A1" s="82" t="s">
        <v>91</v>
      </c>
      <c r="B1" s="82"/>
    </row>
    <row r="2" spans="1:2" ht="15.6" x14ac:dyDescent="0.3">
      <c r="A2" s="81"/>
      <c r="B2" s="81"/>
    </row>
    <row r="3" spans="1:2" ht="15.6" x14ac:dyDescent="0.25">
      <c r="A3" s="83" t="s">
        <v>90</v>
      </c>
      <c r="B3" s="83"/>
    </row>
    <row r="4" spans="1:2" x14ac:dyDescent="0.25">
      <c r="A4" s="1"/>
      <c r="B4" s="1"/>
    </row>
    <row r="5" spans="1:2" ht="14.4" thickBot="1" x14ac:dyDescent="0.3">
      <c r="A5" s="1"/>
      <c r="B5" s="78" t="s">
        <v>87</v>
      </c>
    </row>
    <row r="6" spans="1:2" ht="34.200000000000003" customHeight="1" thickBot="1" x14ac:dyDescent="0.3">
      <c r="A6" s="2" t="s">
        <v>0</v>
      </c>
      <c r="B6" s="3" t="s">
        <v>89</v>
      </c>
    </row>
    <row r="7" spans="1:2" ht="13.8" x14ac:dyDescent="0.25">
      <c r="A7" s="4" t="s">
        <v>1</v>
      </c>
      <c r="B7" s="42"/>
    </row>
    <row r="8" spans="1:2" ht="14.4" x14ac:dyDescent="0.3">
      <c r="A8" s="5" t="s">
        <v>2</v>
      </c>
      <c r="B8" s="43"/>
    </row>
    <row r="9" spans="1:2" ht="13.8" x14ac:dyDescent="0.25">
      <c r="A9" s="6" t="s">
        <v>3</v>
      </c>
      <c r="B9" s="44"/>
    </row>
    <row r="10" spans="1:2" ht="13.8" x14ac:dyDescent="0.25">
      <c r="A10" s="6" t="s">
        <v>4</v>
      </c>
      <c r="B10" s="45"/>
    </row>
    <row r="11" spans="1:2" ht="13.8" x14ac:dyDescent="0.25">
      <c r="A11" s="6" t="s">
        <v>5</v>
      </c>
      <c r="B11" s="45"/>
    </row>
    <row r="12" spans="1:2" ht="13.8" x14ac:dyDescent="0.25">
      <c r="A12" s="6" t="s">
        <v>6</v>
      </c>
      <c r="B12" s="45"/>
    </row>
    <row r="13" spans="1:2" ht="13.8" x14ac:dyDescent="0.25">
      <c r="A13" s="6" t="s">
        <v>7</v>
      </c>
      <c r="B13" s="44"/>
    </row>
    <row r="14" spans="1:2" ht="13.8" x14ac:dyDescent="0.25">
      <c r="A14" s="7" t="s">
        <v>8</v>
      </c>
      <c r="B14" s="44"/>
    </row>
    <row r="15" spans="1:2" ht="14.4" x14ac:dyDescent="0.25">
      <c r="A15" s="8" t="s">
        <v>9</v>
      </c>
      <c r="B15" s="43"/>
    </row>
    <row r="16" spans="1:2" ht="14.4" x14ac:dyDescent="0.3">
      <c r="A16" s="5" t="s">
        <v>10</v>
      </c>
      <c r="B16" s="43"/>
    </row>
    <row r="17" spans="1:2" ht="13.8" x14ac:dyDescent="0.25">
      <c r="A17" s="9"/>
      <c r="B17" s="44"/>
    </row>
    <row r="18" spans="1:2" ht="13.8" x14ac:dyDescent="0.25">
      <c r="A18" s="10" t="s">
        <v>11</v>
      </c>
      <c r="B18" s="46"/>
    </row>
    <row r="19" spans="1:2" ht="14.4" x14ac:dyDescent="0.25">
      <c r="A19" s="11" t="s">
        <v>12</v>
      </c>
      <c r="B19" s="44"/>
    </row>
    <row r="20" spans="1:2" ht="14.4" x14ac:dyDescent="0.25">
      <c r="A20" s="11" t="s">
        <v>13</v>
      </c>
      <c r="B20" s="43"/>
    </row>
    <row r="21" spans="1:2" ht="14.4" x14ac:dyDescent="0.25">
      <c r="A21" s="11"/>
      <c r="B21" s="43"/>
    </row>
    <row r="22" spans="1:2" ht="13.8" x14ac:dyDescent="0.25">
      <c r="A22" s="12" t="s">
        <v>14</v>
      </c>
      <c r="B22" s="46"/>
    </row>
    <row r="23" spans="1:2" ht="14.4" x14ac:dyDescent="0.25">
      <c r="A23" s="11" t="s">
        <v>15</v>
      </c>
      <c r="B23" s="43"/>
    </row>
    <row r="24" spans="1:2" ht="14.4" x14ac:dyDescent="0.25">
      <c r="A24" s="11" t="s">
        <v>16</v>
      </c>
      <c r="B24" s="43"/>
    </row>
    <row r="25" spans="1:2" ht="13.8" x14ac:dyDescent="0.25">
      <c r="A25" s="7" t="s">
        <v>17</v>
      </c>
      <c r="B25" s="44"/>
    </row>
    <row r="26" spans="1:2" ht="13.8" x14ac:dyDescent="0.25">
      <c r="A26" s="13" t="s">
        <v>18</v>
      </c>
      <c r="B26" s="44"/>
    </row>
    <row r="27" spans="1:2" ht="14.4" x14ac:dyDescent="0.25">
      <c r="A27" s="11" t="s">
        <v>19</v>
      </c>
      <c r="B27" s="43"/>
    </row>
    <row r="28" spans="1:2" ht="13.8" x14ac:dyDescent="0.25">
      <c r="A28" s="7" t="s">
        <v>20</v>
      </c>
      <c r="B28" s="44"/>
    </row>
    <row r="29" spans="1:2" ht="13.8" x14ac:dyDescent="0.25">
      <c r="A29" s="7" t="s">
        <v>21</v>
      </c>
      <c r="B29" s="44"/>
    </row>
    <row r="30" spans="1:2" ht="13.8" x14ac:dyDescent="0.25">
      <c r="A30" s="7" t="s">
        <v>22</v>
      </c>
      <c r="B30" s="44"/>
    </row>
    <row r="31" spans="1:2" ht="14.4" x14ac:dyDescent="0.25">
      <c r="A31" s="11" t="s">
        <v>23</v>
      </c>
      <c r="B31" s="47"/>
    </row>
    <row r="32" spans="1:2" ht="14.4" x14ac:dyDescent="0.25">
      <c r="A32" s="11"/>
      <c r="B32" s="47"/>
    </row>
    <row r="33" spans="1:2" ht="13.8" x14ac:dyDescent="0.25">
      <c r="A33" s="12" t="s">
        <v>24</v>
      </c>
      <c r="B33" s="46">
        <f>SUM(B34:B39)</f>
        <v>5040</v>
      </c>
    </row>
    <row r="34" spans="1:2" ht="13.8" x14ac:dyDescent="0.25">
      <c r="A34" s="7" t="s">
        <v>25</v>
      </c>
      <c r="B34" s="48"/>
    </row>
    <row r="35" spans="1:2" ht="13.8" x14ac:dyDescent="0.25">
      <c r="A35" s="6" t="s">
        <v>26</v>
      </c>
      <c r="B35" s="44"/>
    </row>
    <row r="36" spans="1:2" ht="13.8" x14ac:dyDescent="0.25">
      <c r="A36" s="7" t="s">
        <v>27</v>
      </c>
      <c r="B36" s="44"/>
    </row>
    <row r="37" spans="1:2" ht="13.8" x14ac:dyDescent="0.25">
      <c r="A37" s="6" t="s">
        <v>28</v>
      </c>
      <c r="B37" s="44"/>
    </row>
    <row r="38" spans="1:2" ht="13.8" x14ac:dyDescent="0.25">
      <c r="A38" s="6" t="s">
        <v>29</v>
      </c>
      <c r="B38" s="44"/>
    </row>
    <row r="39" spans="1:2" ht="14.4" thickBot="1" x14ac:dyDescent="0.3">
      <c r="A39" s="14" t="s">
        <v>30</v>
      </c>
      <c r="B39" s="49">
        <v>5040</v>
      </c>
    </row>
    <row r="40" spans="1:2" ht="15.75" customHeight="1" x14ac:dyDescent="0.25">
      <c r="A40" s="15"/>
      <c r="B40" s="50"/>
    </row>
    <row r="41" spans="1:2" ht="15.75" customHeight="1" x14ac:dyDescent="0.25">
      <c r="A41" s="15"/>
      <c r="B41" s="50"/>
    </row>
    <row r="42" spans="1:2" ht="15.75" customHeight="1" x14ac:dyDescent="0.25">
      <c r="A42" s="15"/>
      <c r="B42" s="50"/>
    </row>
    <row r="43" spans="1:2" ht="15.75" customHeight="1" x14ac:dyDescent="0.25">
      <c r="A43" s="15"/>
      <c r="B43" s="50"/>
    </row>
    <row r="44" spans="1:2" ht="15.75" customHeight="1" x14ac:dyDescent="0.25">
      <c r="A44" s="15"/>
      <c r="B44" s="50"/>
    </row>
    <row r="45" spans="1:2" ht="15.75" customHeight="1" x14ac:dyDescent="0.25">
      <c r="A45" s="15"/>
      <c r="B45" s="50"/>
    </row>
    <row r="46" spans="1:2" ht="15.75" customHeight="1" x14ac:dyDescent="0.25">
      <c r="A46" s="15"/>
      <c r="B46" s="50"/>
    </row>
    <row r="47" spans="1:2" ht="15.75" customHeight="1" x14ac:dyDescent="0.25">
      <c r="A47" s="15"/>
      <c r="B47" s="50"/>
    </row>
    <row r="48" spans="1:2" ht="15.75" customHeight="1" x14ac:dyDescent="0.25">
      <c r="A48" s="15"/>
      <c r="B48" s="50"/>
    </row>
    <row r="49" spans="1:2" ht="13.8" x14ac:dyDescent="0.25">
      <c r="A49" s="17"/>
      <c r="B49" s="51"/>
    </row>
    <row r="50" spans="1:2" ht="14.4" thickBot="1" x14ac:dyDescent="0.3">
      <c r="A50" s="17"/>
      <c r="B50" s="52"/>
    </row>
    <row r="51" spans="1:2" ht="28.2" thickBot="1" x14ac:dyDescent="0.3">
      <c r="A51" s="2" t="s">
        <v>0</v>
      </c>
      <c r="B51" s="53" t="s">
        <v>89</v>
      </c>
    </row>
    <row r="52" spans="1:2" ht="13.8" x14ac:dyDescent="0.25">
      <c r="A52" s="4" t="s">
        <v>31</v>
      </c>
      <c r="B52" s="54"/>
    </row>
    <row r="53" spans="1:2" ht="15" customHeight="1" x14ac:dyDescent="0.3">
      <c r="A53" s="11" t="s">
        <v>32</v>
      </c>
      <c r="B53" s="55"/>
    </row>
    <row r="54" spans="1:2" ht="15" customHeight="1" x14ac:dyDescent="0.25">
      <c r="A54" s="11" t="s">
        <v>33</v>
      </c>
      <c r="B54" s="56"/>
    </row>
    <row r="55" spans="1:2" ht="15" customHeight="1" x14ac:dyDescent="0.25">
      <c r="A55" s="11" t="s">
        <v>34</v>
      </c>
      <c r="B55" s="56"/>
    </row>
    <row r="56" spans="1:2" ht="15" customHeight="1" x14ac:dyDescent="0.25">
      <c r="A56" s="13"/>
      <c r="B56" s="56"/>
    </row>
    <row r="57" spans="1:2" ht="15" customHeight="1" x14ac:dyDescent="0.25">
      <c r="A57" s="12" t="s">
        <v>35</v>
      </c>
      <c r="B57" s="57"/>
    </row>
    <row r="58" spans="1:2" ht="15" customHeight="1" x14ac:dyDescent="0.25">
      <c r="A58" s="11" t="s">
        <v>36</v>
      </c>
      <c r="B58" s="58"/>
    </row>
    <row r="59" spans="1:2" ht="15" customHeight="1" x14ac:dyDescent="0.25">
      <c r="A59" s="11" t="s">
        <v>37</v>
      </c>
      <c r="B59" s="59"/>
    </row>
    <row r="60" spans="1:2" ht="15" customHeight="1" x14ac:dyDescent="0.25">
      <c r="A60" s="7"/>
      <c r="B60" s="59"/>
    </row>
    <row r="61" spans="1:2" ht="15" customHeight="1" x14ac:dyDescent="0.25">
      <c r="A61" s="12" t="s">
        <v>38</v>
      </c>
      <c r="B61" s="59"/>
    </row>
    <row r="62" spans="1:2" ht="14.4" x14ac:dyDescent="0.25">
      <c r="A62" s="11" t="s">
        <v>39</v>
      </c>
      <c r="B62" s="56"/>
    </row>
    <row r="63" spans="1:2" ht="14.4" x14ac:dyDescent="0.3">
      <c r="A63" s="11"/>
      <c r="B63" s="55"/>
    </row>
    <row r="64" spans="1:2" ht="13.8" x14ac:dyDescent="0.25">
      <c r="A64" s="12" t="s">
        <v>40</v>
      </c>
      <c r="B64" s="57">
        <f>SUM(B72,B71,B69,B65)</f>
        <v>103995561</v>
      </c>
    </row>
    <row r="65" spans="1:2" ht="15" customHeight="1" x14ac:dyDescent="0.3">
      <c r="A65" s="11" t="s">
        <v>41</v>
      </c>
      <c r="B65" s="55"/>
    </row>
    <row r="66" spans="1:2" ht="15" customHeight="1" x14ac:dyDescent="0.25">
      <c r="A66" s="7" t="s">
        <v>42</v>
      </c>
      <c r="B66" s="59"/>
    </row>
    <row r="67" spans="1:2" ht="15" customHeight="1" x14ac:dyDescent="0.25">
      <c r="A67" s="7" t="s">
        <v>43</v>
      </c>
      <c r="B67" s="56"/>
    </row>
    <row r="68" spans="1:2" ht="15" customHeight="1" x14ac:dyDescent="0.25">
      <c r="A68" s="11" t="s">
        <v>44</v>
      </c>
      <c r="B68" s="57"/>
    </row>
    <row r="69" spans="1:2" ht="15" customHeight="1" x14ac:dyDescent="0.3">
      <c r="A69" s="5" t="s">
        <v>45</v>
      </c>
      <c r="B69" s="58">
        <f>SUM(B70)</f>
        <v>107775</v>
      </c>
    </row>
    <row r="70" spans="1:2" ht="15" customHeight="1" x14ac:dyDescent="0.25">
      <c r="A70" s="6" t="s">
        <v>46</v>
      </c>
      <c r="B70" s="60">
        <v>107775</v>
      </c>
    </row>
    <row r="71" spans="1:2" ht="15" customHeight="1" x14ac:dyDescent="0.3">
      <c r="A71" s="5" t="s">
        <v>47</v>
      </c>
      <c r="B71" s="59"/>
    </row>
    <row r="72" spans="1:2" ht="15" customHeight="1" x14ac:dyDescent="0.3">
      <c r="A72" s="11" t="s">
        <v>48</v>
      </c>
      <c r="B72" s="55">
        <v>103887786</v>
      </c>
    </row>
    <row r="73" spans="1:2" ht="16.5" customHeight="1" thickBot="1" x14ac:dyDescent="0.3">
      <c r="A73" s="18"/>
      <c r="B73" s="61"/>
    </row>
    <row r="74" spans="1:2" ht="15.75" customHeight="1" thickBot="1" x14ac:dyDescent="0.35">
      <c r="A74" s="19" t="s">
        <v>49</v>
      </c>
      <c r="B74" s="62">
        <f>SUM(B7,B18,B22,B33,B52,B57,B61,B64)</f>
        <v>104000601</v>
      </c>
    </row>
    <row r="75" spans="1:2" ht="15.75" customHeight="1" x14ac:dyDescent="0.25">
      <c r="A75" s="16"/>
      <c r="B75" s="20"/>
    </row>
  </sheetData>
  <mergeCells count="2">
    <mergeCell ref="A1:B1"/>
    <mergeCell ref="A3:B3"/>
  </mergeCells>
  <pageMargins left="0.75" right="0.75" top="1" bottom="1" header="0.5" footer="0.5"/>
  <pageSetup paperSize="9" orientation="portrait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2. melléklet</vt:lpstr>
      <vt:lpstr>1.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Katalin Varga</cp:lastModifiedBy>
  <cp:lastPrinted>2025-02-24T13:12:10Z</cp:lastPrinted>
  <dcterms:created xsi:type="dcterms:W3CDTF">2020-02-05T11:18:22Z</dcterms:created>
  <dcterms:modified xsi:type="dcterms:W3CDTF">2025-02-24T13:12:12Z</dcterms:modified>
</cp:coreProperties>
</file>