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november\2024. évi költségvetés III. n. évi teljesítés\"/>
    </mc:Choice>
  </mc:AlternateContent>
  <xr:revisionPtr revIDLastSave="0" documentId="13_ncr:1_{7FBA9C84-BB39-4882-A698-F3B4D5F000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 melléklet" sheetId="2" r:id="rId1"/>
    <sheet name="1. mellékl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D55" i="1"/>
  <c r="B55" i="1"/>
  <c r="C68" i="1"/>
  <c r="C63" i="1" s="1"/>
  <c r="D68" i="1"/>
  <c r="D63" i="1" s="1"/>
  <c r="C33" i="1"/>
  <c r="D33" i="1"/>
  <c r="C6" i="2"/>
  <c r="D6" i="2"/>
  <c r="C10" i="2"/>
  <c r="C5" i="2" s="1"/>
  <c r="D10" i="2"/>
  <c r="D5" i="2" s="1"/>
  <c r="C24" i="2"/>
  <c r="C23" i="2" s="1"/>
  <c r="D24" i="2"/>
  <c r="D23" i="2" s="1"/>
  <c r="B6" i="2"/>
  <c r="B31" i="2"/>
  <c r="B24" i="2"/>
  <c r="B23" i="2" s="1"/>
  <c r="B33" i="1"/>
  <c r="B68" i="1"/>
  <c r="B63" i="1" s="1"/>
  <c r="B10" i="2"/>
  <c r="C73" i="1" l="1"/>
  <c r="D73" i="1"/>
  <c r="D43" i="2"/>
  <c r="C43" i="2"/>
  <c r="B73" i="1"/>
  <c r="B5" i="2"/>
  <c r="B43" i="2" s="1"/>
</calcChain>
</file>

<file path=xl/sharedStrings.xml><?xml version="1.0" encoding="utf-8"?>
<sst xmlns="http://schemas.openxmlformats.org/spreadsheetml/2006/main" count="105" uniqueCount="97">
  <si>
    <t>Megnevezés</t>
  </si>
  <si>
    <t>I. B1 MŰKÖDÉSI BEVÉTELEK kötelező feladatokhoz</t>
  </si>
  <si>
    <t>B11. Önkormányzatok működési támogatásai</t>
  </si>
  <si>
    <t>B111 Helyi önkormányzatok általános támogatása</t>
  </si>
  <si>
    <t>B112 Települési önkorm.egyes köznevelési felad. Támogatása</t>
  </si>
  <si>
    <t>B113 Tel.önkorm.szoc.gyermekjóléti és gyermekétk.fel.támogatása</t>
  </si>
  <si>
    <t>B114 Települési önkorm.kultúrális feladatainak támogatása</t>
  </si>
  <si>
    <t>B115 Működési célú költségvetési támog.és kiegészítő támog.</t>
  </si>
  <si>
    <t>B116 Elszámolásból származó bevételek</t>
  </si>
  <si>
    <t>B12. Elvonások és befizetések bevételei</t>
  </si>
  <si>
    <t>B16. Egyéb működ.célú támog.áht-n belülről</t>
  </si>
  <si>
    <t>II. B2 FELHALMOZÁSI CÉLÚ TÁMOG.ÁHT-N BELÜLRŐL</t>
  </si>
  <si>
    <t>B21. Felhalmozási célú önkorm. Támogatások</t>
  </si>
  <si>
    <t>B25. Egyéb felhalmozási célú támog.bevételei áht-n belülről</t>
  </si>
  <si>
    <t>III. B3 KÖZHATALMI BEVÉTELEK</t>
  </si>
  <si>
    <t>B31. Jövedelemadók</t>
  </si>
  <si>
    <t>B34. Vagyoni típusú adók</t>
  </si>
  <si>
    <t>ebből: építményadó</t>
  </si>
  <si>
    <t xml:space="preserve">          magánszemélyek kommunális adója</t>
  </si>
  <si>
    <t>B35. Termékek és szolgáltatások adói</t>
  </si>
  <si>
    <t>B351 Értékesítési és forgalmi adók</t>
  </si>
  <si>
    <t>ebből: áll.jell.végzett iparűzési tev.utáni helyi iparűzési adó</t>
  </si>
  <si>
    <t>B354 Gépjárműadó</t>
  </si>
  <si>
    <t>B36. Egyéb közhatalmi bevételek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</si>
  <si>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</si>
  <si>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</si>
  <si>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</si>
  <si>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</si>
  <si>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</si>
  <si>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B408 Kamatbevételek</t>
  </si>
  <si>
    <t>B411 Egyéb működési bevételek</t>
  </si>
  <si>
    <t>V. B5 FELHALMOZÁSI BEVÉTELEK</t>
  </si>
  <si>
    <t>B51. Immateriális javak értékesítése</t>
  </si>
  <si>
    <t>B52. Ingatlanok értékesítése</t>
  </si>
  <si>
    <t>B53. Egyéb tárgyi eszköz értékesítése</t>
  </si>
  <si>
    <t>VI. B6 MŰKÖDÉSI CÉLÚ ÁTVETT PÉNZESZKÖZ</t>
  </si>
  <si>
    <t>B62. Egyéb működési célú kölcsönök visszatér.áht-n kívülről</t>
  </si>
  <si>
    <t>B63. Egyéb működési célú átvett pénzeszköz áht-n kívülről</t>
  </si>
  <si>
    <t>VII. B7 FELHALMOZÁSI CÉLÚ ÁTVETT PÉNZESZKÖZÖK</t>
  </si>
  <si>
    <t>B75. Egyéb felhalmozási célú átvett pénzeszköz áht-n kívülről</t>
  </si>
  <si>
    <t>VIII. B8 FINANSZÍROZÁSI BEVÉTELEK</t>
  </si>
  <si>
    <t>B811. Hitel-, kölcsön felvétele pénzügyi vállalkozástól</t>
  </si>
  <si>
    <t>B8112 Likviditási célú hitelek, kölcsönök felvétele</t>
  </si>
  <si>
    <t>B8113 Rövid lejáratú hitelek, kölcsönök felvétele</t>
  </si>
  <si>
    <t>B812. Belföldi értékpapírok bevétele</t>
  </si>
  <si>
    <t>B813. Maradvány igénybevétele</t>
  </si>
  <si>
    <t>B8131 Előző év költségvetési maradványának igénybevétele</t>
  </si>
  <si>
    <t>B814. Áht-n belüli megelőlegezések</t>
  </si>
  <si>
    <t>B816. Központi, irányítószervi támogatás</t>
  </si>
  <si>
    <t>BEVÉTELEK ÖSSZESEN (I+II+III+IV+V+VI+VII+VIII)</t>
  </si>
  <si>
    <t>I. MŰKÖDÉSI KIADÁSOK</t>
  </si>
  <si>
    <t>K1 Személyi juttatások</t>
  </si>
  <si>
    <t>K11 Foglalkoztatottak személyi juttatásai</t>
  </si>
  <si>
    <t>K12 Külső személyi juttatások</t>
  </si>
  <si>
    <t>K2 Munkaadót terhelő járulékok és szoc. hozzájár.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</si>
  <si>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</si>
  <si>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</si>
  <si>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</si>
  <si>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</si>
  <si>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</si>
  <si>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</si>
  <si>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</si>
  <si>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</si>
  <si>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</si>
  <si>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</si>
  <si>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</si>
  <si>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</si>
  <si>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</si>
  <si>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</si>
  <si>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</si>
  <si>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</si>
  <si>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</si>
  <si>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</si>
  <si>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K65 Részesedések beszerzése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</si>
  <si>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</si>
  <si>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</si>
  <si>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</si>
  <si>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</si>
  <si>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</si>
  <si>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</si>
  <si>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</si>
  <si>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</si>
  <si>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</si>
  <si>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</si>
  <si>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K913 Áht-n belüli megelőlegezések visszafizetése</t>
  </si>
  <si>
    <t>K914 Központi, irányító szervi támogatások folyósítása</t>
  </si>
  <si>
    <t>KIADÁSOK MINDÖSSZESEN (I+II+III)</t>
  </si>
  <si>
    <t>Adatok Ft-ban</t>
  </si>
  <si>
    <t>2024. évi előirányzat</t>
  </si>
  <si>
    <t>Módosított előirányzat</t>
  </si>
  <si>
    <t xml:space="preserve"> Ötvöskónyi Szivárvány Óvoda és Pöttömpark Bölcsőde 2024. évi kiadásai</t>
  </si>
  <si>
    <t xml:space="preserve">Módosított előirányzat </t>
  </si>
  <si>
    <t xml:space="preserve">Ötvöskónyi Szivárvány Óvoda és Pöttömpark Bölcsőde 2024. évi bevételei </t>
  </si>
  <si>
    <t>B65. Egyéb működési célú átvett pénzeszköz</t>
  </si>
  <si>
    <t>III. negyedévi teljesítés</t>
  </si>
  <si>
    <t>1. melléklet</t>
  </si>
  <si>
    <t>2.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</si>
</sst>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"/>
      <family val="1"/>
      <charset val="238"/>
    </font>
    <font>
      <sz val="12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i/>
      <sz val="13"/>
      <name val="Times New Roman CE"/>
      <family val="1"/>
      <charset val="238"/>
    </font>
    <font>
      <sz val="10"/>
      <name val="Times New Roman CE"/>
      <charset val="238"/>
    </font>
    <font>
      <b/>
      <i/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Times New Roman"/>
      <family val="1"/>
      <charset val="238"/>
    </font>
    <font>
      <b/>
      <i/>
      <sz val="9"/>
      <name val="Times New Roman CE"/>
      <charset val="238"/>
    </font>
    <font>
      <sz val="10"/>
      <name val="Arial"/>
      <family val="2"/>
      <charset val="238"/>
    </font>
    <font>
      <b/>
      <sz val="9"/>
      <name val="Times New Roman CE"/>
      <charset val="238"/>
    </font>
    <font>
      <b/>
      <i/>
      <sz val="10"/>
      <name val="Times New Roman CE"/>
      <charset val="238"/>
    </font>
    <font>
      <sz val="9"/>
      <name val="Times New Roman CE"/>
      <charset val="238"/>
    </font>
    <font>
      <i/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2" fillId="0" borderId="0" xfId="1"/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7" fillId="2" borderId="5" xfId="1" applyFont="1" applyFill="1" applyBorder="1"/>
    <xf numFmtId="0" fontId="9" fillId="2" borderId="5" xfId="1" applyFont="1" applyFill="1" applyBorder="1"/>
    <xf numFmtId="0" fontId="10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/>
    <xf numFmtId="0" fontId="10" fillId="2" borderId="0" xfId="1" applyFont="1" applyFill="1" applyAlignment="1">
      <alignment vertical="center"/>
    </xf>
    <xf numFmtId="0" fontId="11" fillId="2" borderId="0" xfId="1" applyFont="1" applyFill="1"/>
    <xf numFmtId="0" fontId="2" fillId="0" borderId="0" xfId="2"/>
    <xf numFmtId="0" fontId="3" fillId="2" borderId="0" xfId="2" applyFont="1" applyFill="1" applyAlignment="1">
      <alignment vertical="center"/>
    </xf>
    <xf numFmtId="0" fontId="13" fillId="2" borderId="0" xfId="2" applyFont="1" applyFill="1" applyAlignment="1">
      <alignment vertical="center" wrapText="1"/>
    </xf>
    <xf numFmtId="0" fontId="14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2" borderId="3" xfId="2" applyFont="1" applyFill="1" applyBorder="1"/>
    <xf numFmtId="0" fontId="8" fillId="2" borderId="5" xfId="2" applyFont="1" applyFill="1" applyBorder="1"/>
    <xf numFmtId="0" fontId="10" fillId="2" borderId="5" xfId="2" applyFont="1" applyFill="1" applyBorder="1"/>
    <xf numFmtId="0" fontId="4" fillId="2" borderId="5" xfId="2" applyFont="1" applyFill="1" applyBorder="1"/>
    <xf numFmtId="0" fontId="15" fillId="2" borderId="5" xfId="2" applyFont="1" applyFill="1" applyBorder="1"/>
    <xf numFmtId="0" fontId="5" fillId="2" borderId="5" xfId="2" applyFont="1" applyFill="1" applyBorder="1"/>
    <xf numFmtId="0" fontId="6" fillId="2" borderId="5" xfId="2" applyFont="1" applyFill="1" applyBorder="1"/>
    <xf numFmtId="3" fontId="6" fillId="2" borderId="6" xfId="1" applyNumberFormat="1" applyFont="1" applyFill="1" applyBorder="1" applyAlignment="1">
      <alignment vertical="center"/>
    </xf>
    <xf numFmtId="3" fontId="9" fillId="2" borderId="0" xfId="1" applyNumberFormat="1" applyFont="1" applyFill="1"/>
    <xf numFmtId="3" fontId="10" fillId="2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3" fillId="2" borderId="4" xfId="2" applyNumberFormat="1" applyFont="1" applyFill="1" applyBorder="1" applyAlignment="1">
      <alignment horizontal="right"/>
    </xf>
    <xf numFmtId="3" fontId="8" fillId="2" borderId="6" xfId="2" applyNumberFormat="1" applyFont="1" applyFill="1" applyBorder="1" applyAlignment="1">
      <alignment horizontal="right"/>
    </xf>
    <xf numFmtId="3" fontId="8" fillId="2" borderId="6" xfId="2" applyNumberFormat="1" applyFont="1" applyFill="1" applyBorder="1"/>
    <xf numFmtId="3" fontId="6" fillId="2" borderId="6" xfId="2" applyNumberFormat="1" applyFont="1" applyFill="1" applyBorder="1" applyAlignment="1">
      <alignment horizontal="right"/>
    </xf>
    <xf numFmtId="3" fontId="15" fillId="2" borderId="6" xfId="2" applyNumberFormat="1" applyFont="1" applyFill="1" applyBorder="1"/>
    <xf numFmtId="0" fontId="4" fillId="0" borderId="0" xfId="1" applyFont="1" applyAlignment="1">
      <alignment horizontal="right" vertical="center"/>
    </xf>
    <xf numFmtId="0" fontId="10" fillId="2" borderId="0" xfId="2" applyFont="1" applyFill="1" applyAlignment="1">
      <alignment horizontal="right" vertical="center" wrapText="1"/>
    </xf>
    <xf numFmtId="3" fontId="3" fillId="2" borderId="14" xfId="2" applyNumberFormat="1" applyFont="1" applyFill="1" applyBorder="1" applyAlignment="1">
      <alignment horizontal="right"/>
    </xf>
    <xf numFmtId="3" fontId="8" fillId="2" borderId="15" xfId="2" applyNumberFormat="1" applyFont="1" applyFill="1" applyBorder="1" applyAlignment="1">
      <alignment horizontal="right"/>
    </xf>
    <xf numFmtId="3" fontId="4" fillId="2" borderId="15" xfId="2" applyNumberFormat="1" applyFont="1" applyFill="1" applyBorder="1"/>
    <xf numFmtId="3" fontId="8" fillId="2" borderId="15" xfId="2" applyNumberFormat="1" applyFont="1" applyFill="1" applyBorder="1"/>
    <xf numFmtId="3" fontId="10" fillId="2" borderId="15" xfId="2" applyNumberFormat="1" applyFont="1" applyFill="1" applyBorder="1"/>
    <xf numFmtId="3" fontId="4" fillId="2" borderId="15" xfId="2" applyNumberFormat="1" applyFont="1" applyFill="1" applyBorder="1" applyAlignment="1">
      <alignment horizontal="right"/>
    </xf>
    <xf numFmtId="3" fontId="6" fillId="2" borderId="15" xfId="2" applyNumberFormat="1" applyFont="1" applyFill="1" applyBorder="1" applyAlignment="1">
      <alignment horizontal="right"/>
    </xf>
    <xf numFmtId="3" fontId="15" fillId="2" borderId="15" xfId="2" applyNumberFormat="1" applyFont="1" applyFill="1" applyBorder="1"/>
    <xf numFmtId="3" fontId="5" fillId="2" borderId="15" xfId="2" applyNumberFormat="1" applyFont="1" applyFill="1" applyBorder="1" applyAlignment="1">
      <alignment horizontal="right"/>
    </xf>
    <xf numFmtId="3" fontId="14" fillId="2" borderId="15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/>
    <xf numFmtId="3" fontId="5" fillId="2" borderId="15" xfId="2" applyNumberFormat="1" applyFont="1" applyFill="1" applyBorder="1"/>
    <xf numFmtId="3" fontId="10" fillId="2" borderId="15" xfId="2" applyNumberFormat="1" applyFont="1" applyFill="1" applyBorder="1" applyAlignment="1">
      <alignment horizontal="right"/>
    </xf>
    <xf numFmtId="3" fontId="17" fillId="2" borderId="15" xfId="2" applyNumberFormat="1" applyFont="1" applyFill="1" applyBorder="1"/>
    <xf numFmtId="0" fontId="11" fillId="2" borderId="13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9" fillId="0" borderId="9" xfId="2" applyFont="1" applyBorder="1"/>
    <xf numFmtId="3" fontId="8" fillId="2" borderId="20" xfId="2" applyNumberFormat="1" applyFont="1" applyFill="1" applyBorder="1"/>
    <xf numFmtId="0" fontId="16" fillId="2" borderId="1" xfId="2" applyFont="1" applyFill="1" applyBorder="1"/>
    <xf numFmtId="3" fontId="6" fillId="2" borderId="13" xfId="2" applyNumberFormat="1" applyFont="1" applyFill="1" applyBorder="1" applyAlignment="1">
      <alignment horizontal="right"/>
    </xf>
    <xf numFmtId="0" fontId="19" fillId="2" borderId="0" xfId="2" applyFont="1" applyFill="1" applyAlignment="1">
      <alignment horizontal="right" vertical="center" wrapText="1"/>
    </xf>
    <xf numFmtId="3" fontId="6" fillId="2" borderId="2" xfId="2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center" wrapText="1"/>
    </xf>
    <xf numFmtId="3" fontId="6" fillId="2" borderId="14" xfId="1" applyNumberFormat="1" applyFont="1" applyFill="1" applyBorder="1" applyAlignment="1">
      <alignment vertical="center"/>
    </xf>
    <xf numFmtId="3" fontId="8" fillId="2" borderId="15" xfId="1" applyNumberFormat="1" applyFont="1" applyFill="1" applyBorder="1" applyAlignment="1">
      <alignment vertical="center"/>
    </xf>
    <xf numFmtId="3" fontId="10" fillId="2" borderId="15" xfId="1" applyNumberFormat="1" applyFont="1" applyFill="1" applyBorder="1" applyAlignment="1">
      <alignment vertical="center"/>
    </xf>
    <xf numFmtId="3" fontId="4" fillId="2" borderId="15" xfId="1" applyNumberFormat="1" applyFont="1" applyFill="1" applyBorder="1" applyAlignment="1">
      <alignment vertical="center"/>
    </xf>
    <xf numFmtId="3" fontId="6" fillId="2" borderId="15" xfId="1" applyNumberFormat="1" applyFont="1" applyFill="1" applyBorder="1" applyAlignment="1">
      <alignment vertical="center"/>
    </xf>
    <xf numFmtId="3" fontId="8" fillId="2" borderId="15" xfId="1" applyNumberFormat="1" applyFont="1" applyFill="1" applyBorder="1" applyAlignment="1">
      <alignment horizontal="right" vertical="center"/>
    </xf>
    <xf numFmtId="3" fontId="5" fillId="2" borderId="15" xfId="1" applyNumberFormat="1" applyFont="1" applyFill="1" applyBorder="1" applyAlignment="1">
      <alignment vertical="center"/>
    </xf>
    <xf numFmtId="3" fontId="10" fillId="2" borderId="16" xfId="1" applyNumberFormat="1" applyFont="1" applyFill="1" applyBorder="1" applyAlignment="1">
      <alignment vertical="center"/>
    </xf>
    <xf numFmtId="0" fontId="0" fillId="0" borderId="12" xfId="0" applyBorder="1"/>
    <xf numFmtId="0" fontId="0" fillId="0" borderId="6" xfId="0" applyBorder="1"/>
    <xf numFmtId="0" fontId="0" fillId="0" borderId="18" xfId="0" applyBorder="1"/>
    <xf numFmtId="0" fontId="0" fillId="0" borderId="4" xfId="0" applyBorder="1"/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wrapText="1"/>
    </xf>
    <xf numFmtId="3" fontId="4" fillId="2" borderId="12" xfId="2" applyNumberFormat="1" applyFont="1" applyFill="1" applyBorder="1"/>
    <xf numFmtId="3" fontId="2" fillId="0" borderId="6" xfId="2" applyNumberFormat="1" applyBorder="1"/>
    <xf numFmtId="3" fontId="15" fillId="2" borderId="12" xfId="2" applyNumberFormat="1" applyFont="1" applyFill="1" applyBorder="1"/>
    <xf numFmtId="3" fontId="14" fillId="2" borderId="12" xfId="2" applyNumberFormat="1" applyFont="1" applyFill="1" applyBorder="1" applyAlignment="1">
      <alignment horizontal="center" vertical="center" wrapText="1"/>
    </xf>
    <xf numFmtId="3" fontId="5" fillId="2" borderId="12" xfId="2" applyNumberFormat="1" applyFont="1" applyFill="1" applyBorder="1"/>
    <xf numFmtId="3" fontId="12" fillId="2" borderId="12" xfId="2" applyNumberFormat="1" applyFont="1" applyFill="1" applyBorder="1"/>
    <xf numFmtId="3" fontId="16" fillId="2" borderId="12" xfId="2" applyNumberFormat="1" applyFont="1" applyFill="1" applyBorder="1"/>
    <xf numFmtId="3" fontId="18" fillId="2" borderId="12" xfId="2" applyNumberFormat="1" applyFont="1" applyFill="1" applyBorder="1"/>
    <xf numFmtId="3" fontId="4" fillId="2" borderId="21" xfId="2" applyNumberFormat="1" applyFont="1" applyFill="1" applyBorder="1"/>
    <xf numFmtId="3" fontId="2" fillId="0" borderId="10" xfId="2" applyNumberFormat="1" applyBorder="1"/>
    <xf numFmtId="3" fontId="20" fillId="0" borderId="6" xfId="2" applyNumberFormat="1" applyFont="1" applyBorder="1"/>
    <xf numFmtId="3" fontId="10" fillId="2" borderId="12" xfId="2" applyNumberFormat="1" applyFont="1" applyFill="1" applyBorder="1"/>
    <xf numFmtId="3" fontId="0" fillId="0" borderId="17" xfId="0" applyNumberFormat="1" applyBorder="1"/>
    <xf numFmtId="3" fontId="0" fillId="0" borderId="8" xfId="0" applyNumberFormat="1" applyBorder="1"/>
    <xf numFmtId="0" fontId="3" fillId="2" borderId="0" xfId="2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1" applyFont="1" applyAlignment="1">
      <alignment horizontal="center" vertical="center"/>
    </xf>
    <xf numFmtId="0" fontId="22" fillId="2" borderId="5" xfId="1" applyFont="1" applyFill="1" applyBorder="1"/>
    <xf numFmtId="0" fontId="23" fillId="2" borderId="3" xfId="1" applyFont="1" applyFill="1" applyBorder="1" applyAlignment="1">
      <alignment vertical="center"/>
    </xf>
    <xf numFmtId="0" fontId="24" fillId="2" borderId="5" xfId="1" applyFont="1" applyFill="1" applyBorder="1"/>
    <xf numFmtId="0" fontId="25" fillId="2" borderId="5" xfId="1" applyFont="1" applyFill="1" applyBorder="1" applyAlignment="1">
      <alignment vertical="center"/>
    </xf>
    <xf numFmtId="0" fontId="26" fillId="0" borderId="0" xfId="0" applyFont="1" applyAlignment="1">
      <alignment horizontal="right"/>
    </xf>
    <xf numFmtId="0" fontId="19" fillId="2" borderId="5" xfId="1" applyFont="1" applyFill="1" applyBorder="1" applyAlignment="1">
      <alignment vertical="center"/>
    </xf>
    <xf numFmtId="0" fontId="27" fillId="2" borderId="5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3" fontId="6" fillId="2" borderId="13" xfId="1" applyNumberFormat="1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0" borderId="18" xfId="0" applyFont="1" applyBorder="1"/>
    <xf numFmtId="0" fontId="19" fillId="0" borderId="4" xfId="0" applyFont="1" applyBorder="1"/>
    <xf numFmtId="3" fontId="8" fillId="2" borderId="15" xfId="1" applyNumberFormat="1" applyFont="1" applyFill="1" applyBorder="1"/>
    <xf numFmtId="0" fontId="19" fillId="0" borderId="12" xfId="0" applyFont="1" applyBorder="1"/>
    <xf numFmtId="0" fontId="19" fillId="0" borderId="6" xfId="0" applyFont="1" applyBorder="1"/>
    <xf numFmtId="3" fontId="10" fillId="2" borderId="15" xfId="1" applyNumberFormat="1" applyFont="1" applyFill="1" applyBorder="1"/>
    <xf numFmtId="3" fontId="6" fillId="2" borderId="15" xfId="1" applyNumberFormat="1" applyFont="1" applyFill="1" applyBorder="1"/>
    <xf numFmtId="3" fontId="6" fillId="2" borderId="6" xfId="1" applyNumberFormat="1" applyFont="1" applyFill="1" applyBorder="1"/>
    <xf numFmtId="3" fontId="19" fillId="0" borderId="12" xfId="0" applyNumberFormat="1" applyFont="1" applyBorder="1"/>
    <xf numFmtId="3" fontId="19" fillId="0" borderId="6" xfId="0" applyNumberFormat="1" applyFont="1" applyBorder="1"/>
    <xf numFmtId="3" fontId="28" fillId="0" borderId="12" xfId="0" applyNumberFormat="1" applyFont="1" applyBorder="1"/>
    <xf numFmtId="3" fontId="28" fillId="0" borderId="6" xfId="0" applyNumberFormat="1" applyFont="1" applyBorder="1"/>
    <xf numFmtId="0" fontId="8" fillId="2" borderId="5" xfId="1" applyFont="1" applyFill="1" applyBorder="1"/>
    <xf numFmtId="3" fontId="8" fillId="2" borderId="6" xfId="1" applyNumberFormat="1" applyFont="1" applyFill="1" applyBorder="1" applyAlignment="1">
      <alignment vertical="center"/>
    </xf>
    <xf numFmtId="0" fontId="29" fillId="2" borderId="5" xfId="1" applyFont="1" applyFill="1" applyBorder="1"/>
    <xf numFmtId="3" fontId="23" fillId="0" borderId="12" xfId="0" applyNumberFormat="1" applyFont="1" applyBorder="1"/>
    <xf numFmtId="3" fontId="23" fillId="0" borderId="6" xfId="0" applyNumberFormat="1" applyFont="1" applyBorder="1"/>
    <xf numFmtId="0" fontId="30" fillId="2" borderId="9" xfId="1" applyFont="1" applyFill="1" applyBorder="1"/>
    <xf numFmtId="3" fontId="6" fillId="2" borderId="20" xfId="1" applyNumberFormat="1" applyFont="1" applyFill="1" applyBorder="1"/>
    <xf numFmtId="0" fontId="23" fillId="2" borderId="11" xfId="1" applyFont="1" applyFill="1" applyBorder="1"/>
    <xf numFmtId="3" fontId="6" fillId="2" borderId="22" xfId="1" applyNumberFormat="1" applyFont="1" applyFill="1" applyBorder="1"/>
    <xf numFmtId="3" fontId="6" fillId="2" borderId="11" xfId="1" applyNumberFormat="1" applyFont="1" applyFill="1" applyBorder="1"/>
    <xf numFmtId="0" fontId="28" fillId="2" borderId="5" xfId="2" applyFont="1" applyFill="1" applyBorder="1"/>
    <xf numFmtId="0" fontId="21" fillId="0" borderId="0" xfId="2" applyFont="1" applyAlignment="1">
      <alignment horizontal="right"/>
    </xf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topLeftCell="A28" workbookViewId="0">
      <selection activeCell="D1" sqref="D1"/>
    </sheetView>
  </sheetViews>
  <sheetFormatPr defaultColWidth="9.109375" defaultRowHeight="13.2" x14ac:dyDescent="0.25"/>
  <cols>
    <col min="1" max="1" width="45.6640625" style="18" customWidth="1"/>
    <col min="2" max="4" width="12.6640625" style="18" customWidth="1"/>
    <col min="5" max="16384" width="9.109375" style="18"/>
  </cols>
  <sheetData>
    <row r="1" spans="1:4" ht="15.6" x14ac:dyDescent="0.25">
      <c r="A1" s="19"/>
      <c r="B1" s="20"/>
      <c r="C1" s="21"/>
      <c r="D1" s="131" t="s">
        <v>96</v>
      </c>
    </row>
    <row r="2" spans="1:4" ht="15.6" x14ac:dyDescent="0.25">
      <c r="A2" s="94" t="s">
        <v>90</v>
      </c>
      <c r="B2" s="94"/>
      <c r="C2" s="94"/>
      <c r="D2" s="94"/>
    </row>
    <row r="3" spans="1:4" ht="14.4" thickBot="1" x14ac:dyDescent="0.3">
      <c r="A3" s="22"/>
      <c r="B3" s="40"/>
      <c r="C3" s="21"/>
      <c r="D3" s="63" t="s">
        <v>87</v>
      </c>
    </row>
    <row r="4" spans="1:4" ht="42" thickBot="1" x14ac:dyDescent="0.3">
      <c r="A4" s="56" t="s">
        <v>0</v>
      </c>
      <c r="B4" s="55" t="s">
        <v>88</v>
      </c>
      <c r="C4" s="57" t="s">
        <v>89</v>
      </c>
      <c r="D4" s="58" t="s">
        <v>94</v>
      </c>
    </row>
    <row r="5" spans="1:4" ht="15.6" x14ac:dyDescent="0.3">
      <c r="A5" s="23" t="s">
        <v>50</v>
      </c>
      <c r="B5" s="41">
        <f>SUM(B16,B17,B10,B9,B6)</f>
        <v>93879613</v>
      </c>
      <c r="C5" s="41">
        <f t="shared" ref="C5:D5" si="0">SUM(C16,C17,C10,C9,C6)</f>
        <v>95392043</v>
      </c>
      <c r="D5" s="34">
        <f t="shared" si="0"/>
        <v>78091441</v>
      </c>
    </row>
    <row r="6" spans="1:4" ht="14.4" x14ac:dyDescent="0.3">
      <c r="A6" s="24" t="s">
        <v>51</v>
      </c>
      <c r="B6" s="42">
        <f>SUM(B7:B8)</f>
        <v>72345086</v>
      </c>
      <c r="C6" s="42">
        <f t="shared" ref="C6:D6" si="1">SUM(C7:C8)</f>
        <v>73676619</v>
      </c>
      <c r="D6" s="35">
        <f t="shared" si="1"/>
        <v>60812535</v>
      </c>
    </row>
    <row r="7" spans="1:4" ht="13.8" x14ac:dyDescent="0.25">
      <c r="A7" s="25" t="s">
        <v>52</v>
      </c>
      <c r="B7" s="43">
        <v>72345086</v>
      </c>
      <c r="C7" s="80">
        <v>73676619</v>
      </c>
      <c r="D7" s="81">
        <v>60812535</v>
      </c>
    </row>
    <row r="8" spans="1:4" ht="15.75" customHeight="1" x14ac:dyDescent="0.25">
      <c r="A8" s="26" t="s">
        <v>53</v>
      </c>
      <c r="B8" s="43"/>
      <c r="C8" s="80"/>
      <c r="D8" s="81"/>
    </row>
    <row r="9" spans="1:4" ht="14.4" x14ac:dyDescent="0.3">
      <c r="A9" s="130" t="s">
        <v>54</v>
      </c>
      <c r="B9" s="42">
        <v>9700000</v>
      </c>
      <c r="C9" s="82">
        <v>9700000</v>
      </c>
      <c r="D9" s="90">
        <v>8007836</v>
      </c>
    </row>
    <row r="10" spans="1:4" ht="15" customHeight="1" x14ac:dyDescent="0.3">
      <c r="A10" s="24" t="s">
        <v>55</v>
      </c>
      <c r="B10" s="44">
        <f>SUM(B11:B15)</f>
        <v>11834527</v>
      </c>
      <c r="C10" s="44">
        <f t="shared" ref="C10:D10" si="2">SUM(C11:C15)</f>
        <v>12015424</v>
      </c>
      <c r="D10" s="36">
        <f t="shared" si="2"/>
        <v>9271070</v>
      </c>
    </row>
    <row r="11" spans="1:4" ht="13.8" x14ac:dyDescent="0.25">
      <c r="A11" s="25" t="s">
        <v>56</v>
      </c>
      <c r="B11" s="45">
        <v>2194507</v>
      </c>
      <c r="C11" s="91">
        <v>862600</v>
      </c>
      <c r="D11" s="81">
        <v>791700</v>
      </c>
    </row>
    <row r="12" spans="1:4" ht="13.8" x14ac:dyDescent="0.25">
      <c r="A12" s="25" t="s">
        <v>57</v>
      </c>
      <c r="B12" s="43">
        <v>330000</v>
      </c>
      <c r="C12" s="80">
        <v>330000</v>
      </c>
      <c r="D12" s="81">
        <v>202164</v>
      </c>
    </row>
    <row r="13" spans="1:4" ht="13.8" x14ac:dyDescent="0.25">
      <c r="A13" s="26" t="s">
        <v>58</v>
      </c>
      <c r="B13" s="46">
        <v>7340000</v>
      </c>
      <c r="C13" s="80">
        <v>8176621</v>
      </c>
      <c r="D13" s="81">
        <v>5967267</v>
      </c>
    </row>
    <row r="14" spans="1:4" ht="13.8" x14ac:dyDescent="0.25">
      <c r="A14" s="26" t="s">
        <v>59</v>
      </c>
      <c r="B14" s="46">
        <v>15000</v>
      </c>
      <c r="C14" s="80">
        <v>15000</v>
      </c>
      <c r="D14" s="81">
        <v>6815</v>
      </c>
    </row>
    <row r="15" spans="1:4" ht="13.8" x14ac:dyDescent="0.25">
      <c r="A15" s="26" t="s">
        <v>60</v>
      </c>
      <c r="B15" s="43">
        <v>1955020</v>
      </c>
      <c r="C15" s="80">
        <v>2631203</v>
      </c>
      <c r="D15" s="81">
        <v>2303124</v>
      </c>
    </row>
    <row r="16" spans="1:4" ht="14.4" x14ac:dyDescent="0.3">
      <c r="A16" s="27" t="s">
        <v>61</v>
      </c>
      <c r="B16" s="44"/>
      <c r="C16" s="82"/>
      <c r="D16" s="81"/>
    </row>
    <row r="17" spans="1:4" ht="14.4" x14ac:dyDescent="0.3">
      <c r="A17" s="24" t="s">
        <v>62</v>
      </c>
      <c r="B17" s="44"/>
      <c r="C17" s="80"/>
      <c r="D17" s="81"/>
    </row>
    <row r="18" spans="1:4" ht="13.8" x14ac:dyDescent="0.25">
      <c r="A18" s="26" t="s">
        <v>63</v>
      </c>
      <c r="B18" s="43"/>
      <c r="C18" s="80"/>
      <c r="D18" s="81"/>
    </row>
    <row r="19" spans="1:4" ht="13.8" x14ac:dyDescent="0.25">
      <c r="A19" s="26" t="s">
        <v>64</v>
      </c>
      <c r="B19" s="46"/>
      <c r="C19" s="80"/>
      <c r="D19" s="81"/>
    </row>
    <row r="20" spans="1:4" ht="13.8" x14ac:dyDescent="0.25">
      <c r="A20" s="26" t="s">
        <v>65</v>
      </c>
      <c r="B20" s="43"/>
      <c r="C20" s="80"/>
      <c r="D20" s="81"/>
    </row>
    <row r="21" spans="1:4" ht="13.8" x14ac:dyDescent="0.25">
      <c r="A21" s="26" t="s">
        <v>66</v>
      </c>
      <c r="B21" s="46"/>
      <c r="C21" s="80"/>
      <c r="D21" s="81"/>
    </row>
    <row r="22" spans="1:4" ht="13.8" x14ac:dyDescent="0.25">
      <c r="A22" s="26"/>
      <c r="B22" s="43"/>
      <c r="C22" s="80"/>
      <c r="D22" s="81"/>
    </row>
    <row r="23" spans="1:4" ht="13.8" x14ac:dyDescent="0.25">
      <c r="A23" s="28" t="s">
        <v>67</v>
      </c>
      <c r="B23" s="47">
        <f>SUM(B31,B24)</f>
        <v>625000</v>
      </c>
      <c r="C23" s="47">
        <f t="shared" ref="C23:D23" si="3">SUM(C31,C24)</f>
        <v>123969</v>
      </c>
      <c r="D23" s="37">
        <f t="shared" si="3"/>
        <v>123969</v>
      </c>
    </row>
    <row r="24" spans="1:4" ht="14.4" x14ac:dyDescent="0.3">
      <c r="A24" s="24" t="s">
        <v>68</v>
      </c>
      <c r="B24" s="48">
        <f>SUM(B25:B30)</f>
        <v>625000</v>
      </c>
      <c r="C24" s="48">
        <f t="shared" ref="C24:D24" si="4">SUM(C25:C30)</f>
        <v>123969</v>
      </c>
      <c r="D24" s="38">
        <f t="shared" si="4"/>
        <v>123969</v>
      </c>
    </row>
    <row r="25" spans="1:4" ht="13.8" x14ac:dyDescent="0.25">
      <c r="A25" s="25" t="s">
        <v>69</v>
      </c>
      <c r="B25" s="49"/>
      <c r="C25" s="80"/>
      <c r="D25" s="81"/>
    </row>
    <row r="26" spans="1:4" ht="13.8" x14ac:dyDescent="0.25">
      <c r="A26" s="26" t="s">
        <v>70</v>
      </c>
      <c r="B26" s="46"/>
      <c r="C26" s="83"/>
      <c r="D26" s="81"/>
    </row>
    <row r="27" spans="1:4" ht="13.8" x14ac:dyDescent="0.25">
      <c r="A27" s="26" t="s">
        <v>71</v>
      </c>
      <c r="B27" s="50"/>
      <c r="C27" s="84"/>
      <c r="D27" s="81"/>
    </row>
    <row r="28" spans="1:4" ht="17.25" customHeight="1" x14ac:dyDescent="0.25">
      <c r="A28" s="26" t="s">
        <v>72</v>
      </c>
      <c r="B28" s="45">
        <v>500000</v>
      </c>
      <c r="C28" s="91">
        <v>118448</v>
      </c>
      <c r="D28" s="81">
        <v>118448</v>
      </c>
    </row>
    <row r="29" spans="1:4" ht="15.75" customHeight="1" x14ac:dyDescent="0.25">
      <c r="A29" s="25" t="s">
        <v>73</v>
      </c>
      <c r="B29" s="43"/>
      <c r="C29" s="80"/>
      <c r="D29" s="81"/>
    </row>
    <row r="30" spans="1:4" ht="13.8" x14ac:dyDescent="0.25">
      <c r="A30" s="25" t="s">
        <v>74</v>
      </c>
      <c r="B30" s="43">
        <v>125000</v>
      </c>
      <c r="C30" s="80">
        <v>5521</v>
      </c>
      <c r="D30" s="81">
        <v>5521</v>
      </c>
    </row>
    <row r="31" spans="1:4" ht="16.5" customHeight="1" x14ac:dyDescent="0.3">
      <c r="A31" s="24" t="s">
        <v>75</v>
      </c>
      <c r="B31" s="46">
        <f>SUM(B32:B35)</f>
        <v>0</v>
      </c>
      <c r="C31" s="80"/>
      <c r="D31" s="81"/>
    </row>
    <row r="32" spans="1:4" ht="18" customHeight="1" x14ac:dyDescent="0.25">
      <c r="A32" s="25" t="s">
        <v>76</v>
      </c>
      <c r="B32" s="51"/>
      <c r="C32" s="80"/>
      <c r="D32" s="81"/>
    </row>
    <row r="33" spans="1:4" ht="18" customHeight="1" x14ac:dyDescent="0.25">
      <c r="A33" s="25" t="s">
        <v>77</v>
      </c>
      <c r="B33" s="52"/>
      <c r="C33" s="84"/>
      <c r="D33" s="81"/>
    </row>
    <row r="34" spans="1:4" ht="15.75" customHeight="1" x14ac:dyDescent="0.25">
      <c r="A34" s="25" t="s">
        <v>78</v>
      </c>
      <c r="B34" s="51"/>
      <c r="C34" s="80"/>
      <c r="D34" s="81"/>
    </row>
    <row r="35" spans="1:4" ht="15.75" customHeight="1" x14ac:dyDescent="0.3">
      <c r="A35" s="25" t="s">
        <v>79</v>
      </c>
      <c r="B35" s="42"/>
      <c r="C35" s="80"/>
      <c r="D35" s="81"/>
    </row>
    <row r="36" spans="1:4" ht="15.75" customHeight="1" x14ac:dyDescent="0.25">
      <c r="A36" s="26"/>
      <c r="B36" s="53"/>
      <c r="C36" s="80"/>
      <c r="D36" s="81"/>
    </row>
    <row r="37" spans="1:4" ht="18" customHeight="1" x14ac:dyDescent="0.3">
      <c r="A37" s="29" t="s">
        <v>80</v>
      </c>
      <c r="B37" s="47"/>
      <c r="C37" s="85"/>
      <c r="D37" s="81"/>
    </row>
    <row r="38" spans="1:4" ht="15.75" customHeight="1" x14ac:dyDescent="0.3">
      <c r="A38" s="24" t="s">
        <v>81</v>
      </c>
      <c r="B38" s="42"/>
      <c r="C38" s="86"/>
      <c r="D38" s="81"/>
    </row>
    <row r="39" spans="1:4" ht="17.25" customHeight="1" x14ac:dyDescent="0.3">
      <c r="A39" s="25" t="s">
        <v>82</v>
      </c>
      <c r="B39" s="45"/>
      <c r="C39" s="86"/>
      <c r="D39" s="81"/>
    </row>
    <row r="40" spans="1:4" ht="18" customHeight="1" x14ac:dyDescent="0.3">
      <c r="A40" s="25" t="s">
        <v>83</v>
      </c>
      <c r="B40" s="54"/>
      <c r="C40" s="87"/>
      <c r="D40" s="81"/>
    </row>
    <row r="41" spans="1:4" ht="18" customHeight="1" x14ac:dyDescent="0.3">
      <c r="A41" s="25" t="s">
        <v>84</v>
      </c>
      <c r="B41" s="45"/>
      <c r="C41" s="87"/>
      <c r="D41" s="81"/>
    </row>
    <row r="42" spans="1:4" ht="16.5" customHeight="1" thickBot="1" x14ac:dyDescent="0.35">
      <c r="A42" s="59" t="s">
        <v>85</v>
      </c>
      <c r="B42" s="60"/>
      <c r="C42" s="88"/>
      <c r="D42" s="89"/>
    </row>
    <row r="43" spans="1:4" ht="20.25" customHeight="1" thickBot="1" x14ac:dyDescent="0.35">
      <c r="A43" s="61" t="s">
        <v>86</v>
      </c>
      <c r="B43" s="62">
        <f>SUM(B5,B23,B37)</f>
        <v>94504613</v>
      </c>
      <c r="C43" s="62">
        <f t="shared" ref="C43:D43" si="5">SUM(C5,C23,C37)</f>
        <v>95516012</v>
      </c>
      <c r="D43" s="64">
        <f t="shared" si="5"/>
        <v>78215410</v>
      </c>
    </row>
  </sheetData>
  <mergeCells count="1">
    <mergeCell ref="A2:D2"/>
  </mergeCells>
  <pageMargins left="0.75" right="0.75" top="1" bottom="1" header="0.5" footer="0.5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"/>
  <sheetViews>
    <sheetView topLeftCell="A36" workbookViewId="0">
      <selection activeCell="A49" sqref="A49:D73"/>
    </sheetView>
  </sheetViews>
  <sheetFormatPr defaultRowHeight="13.2" x14ac:dyDescent="0.25"/>
  <cols>
    <col min="1" max="1" width="46.6640625" customWidth="1"/>
    <col min="2" max="4" width="12.6640625" customWidth="1"/>
  </cols>
  <sheetData>
    <row r="1" spans="1:4" ht="15.6" x14ac:dyDescent="0.3">
      <c r="A1" s="95"/>
      <c r="B1" s="95"/>
      <c r="D1" s="101" t="s">
        <v>95</v>
      </c>
    </row>
    <row r="2" spans="1:4" ht="15.6" x14ac:dyDescent="0.25">
      <c r="A2" s="96" t="s">
        <v>92</v>
      </c>
      <c r="B2" s="96"/>
      <c r="C2" s="96"/>
      <c r="D2" s="96"/>
    </row>
    <row r="3" spans="1:4" x14ac:dyDescent="0.25">
      <c r="A3" s="1"/>
      <c r="B3" s="1"/>
    </row>
    <row r="4" spans="1:4" ht="13.8" x14ac:dyDescent="0.25">
      <c r="A4" s="1"/>
      <c r="B4" s="2"/>
    </row>
    <row r="5" spans="1:4" ht="14.4" thickBot="1" x14ac:dyDescent="0.3">
      <c r="A5" s="1"/>
      <c r="B5" s="39"/>
      <c r="D5" s="39" t="s">
        <v>87</v>
      </c>
    </row>
    <row r="6" spans="1:4" ht="42" thickBot="1" x14ac:dyDescent="0.3">
      <c r="A6" s="3" t="s">
        <v>0</v>
      </c>
      <c r="B6" s="65" t="s">
        <v>88</v>
      </c>
      <c r="C6" s="79" t="s">
        <v>91</v>
      </c>
      <c r="D6" s="78" t="s">
        <v>94</v>
      </c>
    </row>
    <row r="7" spans="1:4" ht="13.8" x14ac:dyDescent="0.25">
      <c r="A7" s="98" t="s">
        <v>1</v>
      </c>
      <c r="B7" s="66"/>
      <c r="C7" s="76"/>
      <c r="D7" s="77"/>
    </row>
    <row r="8" spans="1:4" ht="14.4" x14ac:dyDescent="0.3">
      <c r="A8" s="5" t="s">
        <v>2</v>
      </c>
      <c r="B8" s="67"/>
      <c r="C8" s="74"/>
      <c r="D8" s="75"/>
    </row>
    <row r="9" spans="1:4" ht="13.8" x14ac:dyDescent="0.25">
      <c r="A9" s="6" t="s">
        <v>3</v>
      </c>
      <c r="B9" s="68"/>
      <c r="C9" s="74"/>
      <c r="D9" s="75"/>
    </row>
    <row r="10" spans="1:4" ht="13.8" x14ac:dyDescent="0.25">
      <c r="A10" s="97" t="s">
        <v>4</v>
      </c>
      <c r="B10" s="69"/>
      <c r="C10" s="74"/>
      <c r="D10" s="75"/>
    </row>
    <row r="11" spans="1:4" ht="13.8" x14ac:dyDescent="0.25">
      <c r="A11" s="97" t="s">
        <v>5</v>
      </c>
      <c r="B11" s="69"/>
      <c r="C11" s="74"/>
      <c r="D11" s="75"/>
    </row>
    <row r="12" spans="1:4" ht="13.8" x14ac:dyDescent="0.25">
      <c r="A12" s="97" t="s">
        <v>6</v>
      </c>
      <c r="B12" s="69"/>
      <c r="C12" s="74"/>
      <c r="D12" s="75"/>
    </row>
    <row r="13" spans="1:4" ht="13.8" x14ac:dyDescent="0.25">
      <c r="A13" s="97" t="s">
        <v>7</v>
      </c>
      <c r="B13" s="68"/>
      <c r="C13" s="74"/>
      <c r="D13" s="75"/>
    </row>
    <row r="14" spans="1:4" ht="13.8" x14ac:dyDescent="0.25">
      <c r="A14" s="7" t="s">
        <v>8</v>
      </c>
      <c r="B14" s="68"/>
      <c r="C14" s="74"/>
      <c r="D14" s="75"/>
    </row>
    <row r="15" spans="1:4" ht="14.4" x14ac:dyDescent="0.25">
      <c r="A15" s="8" t="s">
        <v>9</v>
      </c>
      <c r="B15" s="67"/>
      <c r="C15" s="74"/>
      <c r="D15" s="75"/>
    </row>
    <row r="16" spans="1:4" ht="14.4" x14ac:dyDescent="0.3">
      <c r="A16" s="5" t="s">
        <v>10</v>
      </c>
      <c r="B16" s="67"/>
      <c r="C16" s="74"/>
      <c r="D16" s="75"/>
    </row>
    <row r="17" spans="1:4" ht="13.8" x14ac:dyDescent="0.25">
      <c r="A17" s="9"/>
      <c r="B17" s="68"/>
      <c r="C17" s="74"/>
      <c r="D17" s="75"/>
    </row>
    <row r="18" spans="1:4" ht="13.8" x14ac:dyDescent="0.25">
      <c r="A18" s="99" t="s">
        <v>11</v>
      </c>
      <c r="B18" s="70"/>
      <c r="C18" s="74"/>
      <c r="D18" s="75"/>
    </row>
    <row r="19" spans="1:4" ht="13.8" x14ac:dyDescent="0.25">
      <c r="A19" s="100" t="s">
        <v>12</v>
      </c>
      <c r="B19" s="68"/>
      <c r="C19" s="74"/>
      <c r="D19" s="75"/>
    </row>
    <row r="20" spans="1:4" ht="14.4" x14ac:dyDescent="0.25">
      <c r="A20" s="100" t="s">
        <v>13</v>
      </c>
      <c r="B20" s="67"/>
      <c r="C20" s="74"/>
      <c r="D20" s="75"/>
    </row>
    <row r="21" spans="1:4" ht="14.4" x14ac:dyDescent="0.25">
      <c r="A21" s="10"/>
      <c r="B21" s="67"/>
      <c r="C21" s="74"/>
      <c r="D21" s="75"/>
    </row>
    <row r="22" spans="1:4" ht="13.8" x14ac:dyDescent="0.25">
      <c r="A22" s="11" t="s">
        <v>14</v>
      </c>
      <c r="B22" s="70"/>
      <c r="C22" s="74"/>
      <c r="D22" s="75"/>
    </row>
    <row r="23" spans="1:4" ht="14.4" x14ac:dyDescent="0.25">
      <c r="A23" s="10" t="s">
        <v>15</v>
      </c>
      <c r="B23" s="67"/>
      <c r="C23" s="74"/>
      <c r="D23" s="75"/>
    </row>
    <row r="24" spans="1:4" ht="14.4" x14ac:dyDescent="0.25">
      <c r="A24" s="10" t="s">
        <v>16</v>
      </c>
      <c r="B24" s="67"/>
      <c r="C24" s="74"/>
      <c r="D24" s="75"/>
    </row>
    <row r="25" spans="1:4" ht="13.8" x14ac:dyDescent="0.25">
      <c r="A25" s="7" t="s">
        <v>17</v>
      </c>
      <c r="B25" s="68"/>
      <c r="C25" s="74"/>
      <c r="D25" s="75"/>
    </row>
    <row r="26" spans="1:4" ht="13.8" x14ac:dyDescent="0.25">
      <c r="A26" s="12" t="s">
        <v>18</v>
      </c>
      <c r="B26" s="68"/>
      <c r="C26" s="74"/>
      <c r="D26" s="75"/>
    </row>
    <row r="27" spans="1:4" ht="14.4" x14ac:dyDescent="0.25">
      <c r="A27" s="10" t="s">
        <v>19</v>
      </c>
      <c r="B27" s="67"/>
      <c r="C27" s="74"/>
      <c r="D27" s="75"/>
    </row>
    <row r="28" spans="1:4" ht="13.8" x14ac:dyDescent="0.25">
      <c r="A28" s="7" t="s">
        <v>20</v>
      </c>
      <c r="B28" s="68"/>
      <c r="C28" s="74"/>
      <c r="D28" s="75"/>
    </row>
    <row r="29" spans="1:4" ht="13.8" x14ac:dyDescent="0.25">
      <c r="A29" s="102" t="s">
        <v>21</v>
      </c>
      <c r="B29" s="68"/>
      <c r="C29" s="74"/>
      <c r="D29" s="75"/>
    </row>
    <row r="30" spans="1:4" ht="13.8" x14ac:dyDescent="0.25">
      <c r="A30" s="7" t="s">
        <v>22</v>
      </c>
      <c r="B30" s="68"/>
      <c r="C30" s="74"/>
      <c r="D30" s="75"/>
    </row>
    <row r="31" spans="1:4" ht="14.4" x14ac:dyDescent="0.25">
      <c r="A31" s="10" t="s">
        <v>23</v>
      </c>
      <c r="B31" s="71"/>
      <c r="C31" s="74"/>
      <c r="D31" s="75"/>
    </row>
    <row r="32" spans="1:4" ht="14.4" x14ac:dyDescent="0.25">
      <c r="A32" s="10"/>
      <c r="B32" s="71"/>
      <c r="C32" s="74"/>
      <c r="D32" s="75"/>
    </row>
    <row r="33" spans="1:4" ht="13.8" x14ac:dyDescent="0.25">
      <c r="A33" s="11" t="s">
        <v>24</v>
      </c>
      <c r="B33" s="70">
        <f>SUM(B34:B39)</f>
        <v>5020</v>
      </c>
      <c r="C33" s="70">
        <f t="shared" ref="C33:D33" si="0">SUM(C34:C39)</f>
        <v>391419</v>
      </c>
      <c r="D33" s="30">
        <f t="shared" si="0"/>
        <v>391419</v>
      </c>
    </row>
    <row r="34" spans="1:4" ht="13.8" x14ac:dyDescent="0.25">
      <c r="A34" s="7" t="s">
        <v>25</v>
      </c>
      <c r="B34" s="72"/>
      <c r="C34" s="74"/>
      <c r="D34" s="75"/>
    </row>
    <row r="35" spans="1:4" ht="13.8" x14ac:dyDescent="0.25">
      <c r="A35" s="6" t="s">
        <v>26</v>
      </c>
      <c r="B35" s="68"/>
      <c r="C35" s="74"/>
      <c r="D35" s="75"/>
    </row>
    <row r="36" spans="1:4" ht="13.8" x14ac:dyDescent="0.25">
      <c r="A36" s="7" t="s">
        <v>27</v>
      </c>
      <c r="B36" s="68"/>
      <c r="C36" s="74"/>
      <c r="D36" s="75"/>
    </row>
    <row r="37" spans="1:4" ht="13.8" x14ac:dyDescent="0.25">
      <c r="A37" s="6" t="s">
        <v>28</v>
      </c>
      <c r="B37" s="68"/>
      <c r="C37" s="74"/>
      <c r="D37" s="75"/>
    </row>
    <row r="38" spans="1:4" ht="13.8" x14ac:dyDescent="0.25">
      <c r="A38" s="6" t="s">
        <v>29</v>
      </c>
      <c r="B38" s="68"/>
      <c r="C38" s="74"/>
      <c r="D38" s="75"/>
    </row>
    <row r="39" spans="1:4" ht="14.4" thickBot="1" x14ac:dyDescent="0.3">
      <c r="A39" s="13" t="s">
        <v>30</v>
      </c>
      <c r="B39" s="73">
        <v>5020</v>
      </c>
      <c r="C39" s="92">
        <v>391419</v>
      </c>
      <c r="D39" s="93">
        <v>391419</v>
      </c>
    </row>
    <row r="40" spans="1:4" ht="15.75" customHeight="1" x14ac:dyDescent="0.25">
      <c r="A40" s="14"/>
      <c r="B40" s="31"/>
    </row>
    <row r="41" spans="1:4" ht="15.75" customHeight="1" x14ac:dyDescent="0.25">
      <c r="A41" s="14"/>
      <c r="B41" s="31"/>
    </row>
    <row r="42" spans="1:4" ht="15.75" customHeight="1" x14ac:dyDescent="0.25">
      <c r="A42" s="14"/>
      <c r="B42" s="31"/>
    </row>
    <row r="43" spans="1:4" ht="15.75" customHeight="1" x14ac:dyDescent="0.25">
      <c r="A43" s="14"/>
      <c r="B43" s="31"/>
    </row>
    <row r="44" spans="1:4" ht="15.75" customHeight="1" x14ac:dyDescent="0.25">
      <c r="A44" s="14"/>
      <c r="B44" s="31"/>
    </row>
    <row r="45" spans="1:4" ht="15.75" customHeight="1" x14ac:dyDescent="0.25">
      <c r="A45" s="14"/>
      <c r="B45" s="31"/>
    </row>
    <row r="46" spans="1:4" ht="15.75" customHeight="1" x14ac:dyDescent="0.25">
      <c r="A46" s="14"/>
      <c r="B46" s="31"/>
    </row>
    <row r="47" spans="1:4" ht="13.8" x14ac:dyDescent="0.25">
      <c r="A47" s="16"/>
      <c r="B47" s="32"/>
    </row>
    <row r="48" spans="1:4" ht="14.4" thickBot="1" x14ac:dyDescent="0.3">
      <c r="A48" s="16"/>
      <c r="B48" s="33"/>
    </row>
    <row r="49" spans="1:4" ht="42" thickBot="1" x14ac:dyDescent="0.3">
      <c r="A49" s="104" t="s">
        <v>0</v>
      </c>
      <c r="B49" s="105" t="s">
        <v>88</v>
      </c>
      <c r="C49" s="106" t="s">
        <v>89</v>
      </c>
      <c r="D49" s="107" t="s">
        <v>94</v>
      </c>
    </row>
    <row r="50" spans="1:4" ht="13.8" x14ac:dyDescent="0.25">
      <c r="A50" s="4" t="s">
        <v>31</v>
      </c>
      <c r="B50" s="66"/>
      <c r="C50" s="108"/>
      <c r="D50" s="109"/>
    </row>
    <row r="51" spans="1:4" ht="15" customHeight="1" x14ac:dyDescent="0.3">
      <c r="A51" s="10" t="s">
        <v>32</v>
      </c>
      <c r="B51" s="110"/>
      <c r="C51" s="111"/>
      <c r="D51" s="112"/>
    </row>
    <row r="52" spans="1:4" ht="15" customHeight="1" x14ac:dyDescent="0.25">
      <c r="A52" s="10" t="s">
        <v>33</v>
      </c>
      <c r="B52" s="113"/>
      <c r="C52" s="111"/>
      <c r="D52" s="112"/>
    </row>
    <row r="53" spans="1:4" ht="15" customHeight="1" x14ac:dyDescent="0.25">
      <c r="A53" s="10" t="s">
        <v>34</v>
      </c>
      <c r="B53" s="113"/>
      <c r="C53" s="111"/>
      <c r="D53" s="112"/>
    </row>
    <row r="54" spans="1:4" ht="15" customHeight="1" x14ac:dyDescent="0.25">
      <c r="A54" s="7"/>
      <c r="B54" s="113"/>
      <c r="C54" s="111"/>
      <c r="D54" s="112"/>
    </row>
    <row r="55" spans="1:4" ht="15" customHeight="1" x14ac:dyDescent="0.25">
      <c r="A55" s="103" t="s">
        <v>35</v>
      </c>
      <c r="B55" s="114">
        <f>SUM(B56:B58)</f>
        <v>0</v>
      </c>
      <c r="C55" s="114">
        <f t="shared" ref="C55:D55" si="1">SUM(C56:C58)</f>
        <v>625000</v>
      </c>
      <c r="D55" s="115">
        <f t="shared" si="1"/>
        <v>625000</v>
      </c>
    </row>
    <row r="56" spans="1:4" ht="15" customHeight="1" x14ac:dyDescent="0.25">
      <c r="A56" s="100" t="s">
        <v>36</v>
      </c>
      <c r="B56" s="67"/>
      <c r="C56" s="116"/>
      <c r="D56" s="117"/>
    </row>
    <row r="57" spans="1:4" ht="15" customHeight="1" x14ac:dyDescent="0.25">
      <c r="A57" s="100" t="s">
        <v>37</v>
      </c>
      <c r="B57" s="68"/>
      <c r="C57" s="116"/>
      <c r="D57" s="117"/>
    </row>
    <row r="58" spans="1:4" ht="15" customHeight="1" x14ac:dyDescent="0.3">
      <c r="A58" s="10" t="s">
        <v>93</v>
      </c>
      <c r="B58" s="68"/>
      <c r="C58" s="118">
        <v>625000</v>
      </c>
      <c r="D58" s="119">
        <v>625000</v>
      </c>
    </row>
    <row r="59" spans="1:4" ht="15" customHeight="1" x14ac:dyDescent="0.25">
      <c r="A59" s="7"/>
      <c r="B59" s="68"/>
      <c r="C59" s="111"/>
      <c r="D59" s="112"/>
    </row>
    <row r="60" spans="1:4" ht="15" customHeight="1" x14ac:dyDescent="0.25">
      <c r="A60" s="103" t="s">
        <v>38</v>
      </c>
      <c r="B60" s="68"/>
      <c r="C60" s="111"/>
      <c r="D60" s="112"/>
    </row>
    <row r="61" spans="1:4" ht="13.8" x14ac:dyDescent="0.25">
      <c r="A61" s="100" t="s">
        <v>39</v>
      </c>
      <c r="B61" s="113"/>
      <c r="C61" s="111"/>
      <c r="D61" s="112"/>
    </row>
    <row r="62" spans="1:4" ht="14.4" x14ac:dyDescent="0.3">
      <c r="A62" s="10"/>
      <c r="B62" s="110"/>
      <c r="C62" s="111"/>
      <c r="D62" s="112"/>
    </row>
    <row r="63" spans="1:4" ht="13.8" x14ac:dyDescent="0.25">
      <c r="A63" s="11" t="s">
        <v>40</v>
      </c>
      <c r="B63" s="114">
        <f>SUM(B71,B70,B68,B64)</f>
        <v>94499593</v>
      </c>
      <c r="C63" s="114">
        <f t="shared" ref="C63:D63" si="2">SUM(C71,C70,C68,C64)</f>
        <v>94499593</v>
      </c>
      <c r="D63" s="115">
        <f t="shared" si="2"/>
        <v>78734587</v>
      </c>
    </row>
    <row r="64" spans="1:4" ht="15" customHeight="1" x14ac:dyDescent="0.3">
      <c r="A64" s="10" t="s">
        <v>41</v>
      </c>
      <c r="B64" s="110"/>
      <c r="C64" s="111"/>
      <c r="D64" s="112"/>
    </row>
    <row r="65" spans="1:4" ht="15" customHeight="1" x14ac:dyDescent="0.25">
      <c r="A65" s="7" t="s">
        <v>42</v>
      </c>
      <c r="B65" s="68"/>
      <c r="C65" s="111"/>
      <c r="D65" s="112"/>
    </row>
    <row r="66" spans="1:4" ht="15" customHeight="1" x14ac:dyDescent="0.25">
      <c r="A66" s="7" t="s">
        <v>43</v>
      </c>
      <c r="B66" s="113"/>
      <c r="C66" s="111"/>
      <c r="D66" s="112"/>
    </row>
    <row r="67" spans="1:4" ht="15" customHeight="1" x14ac:dyDescent="0.25">
      <c r="A67" s="10" t="s">
        <v>44</v>
      </c>
      <c r="B67" s="114"/>
      <c r="C67" s="111"/>
      <c r="D67" s="112"/>
    </row>
    <row r="68" spans="1:4" ht="15" customHeight="1" x14ac:dyDescent="0.3">
      <c r="A68" s="120" t="s">
        <v>45</v>
      </c>
      <c r="B68" s="67">
        <f>SUM(B69)</f>
        <v>1154171</v>
      </c>
      <c r="C68" s="67">
        <f t="shared" ref="C68:D68" si="3">SUM(C69)</f>
        <v>1154171</v>
      </c>
      <c r="D68" s="121">
        <f t="shared" si="3"/>
        <v>1154171</v>
      </c>
    </row>
    <row r="69" spans="1:4" ht="15" customHeight="1" x14ac:dyDescent="0.25">
      <c r="A69" s="122" t="s">
        <v>46</v>
      </c>
      <c r="B69" s="70">
        <v>1154171</v>
      </c>
      <c r="C69" s="123">
        <v>1154171</v>
      </c>
      <c r="D69" s="124">
        <v>1154171</v>
      </c>
    </row>
    <row r="70" spans="1:4" ht="15" customHeight="1" x14ac:dyDescent="0.3">
      <c r="A70" s="120" t="s">
        <v>47</v>
      </c>
      <c r="B70" s="68"/>
      <c r="C70" s="116"/>
      <c r="D70" s="117"/>
    </row>
    <row r="71" spans="1:4" ht="15" customHeight="1" x14ac:dyDescent="0.3">
      <c r="A71" s="10" t="s">
        <v>48</v>
      </c>
      <c r="B71" s="110">
        <v>93345422</v>
      </c>
      <c r="C71" s="118">
        <v>93345422</v>
      </c>
      <c r="D71" s="119">
        <v>77580416</v>
      </c>
    </row>
    <row r="72" spans="1:4" ht="16.5" customHeight="1" thickBot="1" x14ac:dyDescent="0.3">
      <c r="A72" s="125"/>
      <c r="B72" s="126"/>
      <c r="C72" s="116"/>
      <c r="D72" s="117"/>
    </row>
    <row r="73" spans="1:4" ht="15.75" customHeight="1" thickBot="1" x14ac:dyDescent="0.3">
      <c r="A73" s="127" t="s">
        <v>49</v>
      </c>
      <c r="B73" s="128">
        <f>SUM(B7,B18,B22,B33,B50,B55,B60,B63)</f>
        <v>94504613</v>
      </c>
      <c r="C73" s="128">
        <f t="shared" ref="C73:D73" si="4">SUM(C7,C18,C22,C33,C50,C55,C60,C63)</f>
        <v>95516012</v>
      </c>
      <c r="D73" s="129">
        <f t="shared" si="4"/>
        <v>79751006</v>
      </c>
    </row>
    <row r="74" spans="1:4" ht="15.75" customHeight="1" x14ac:dyDescent="0.25">
      <c r="A74" s="15"/>
      <c r="B74" s="17"/>
    </row>
  </sheetData>
  <mergeCells count="2">
    <mergeCell ref="A1:B1"/>
    <mergeCell ref="A2:D2"/>
  </mergeCells>
  <pageMargins left="0.75" right="0.75" top="1" bottom="1" header="0.5" footer="0.5"/>
  <pageSetup paperSize="9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 melléklet</vt:lpstr>
      <vt:lpstr>1.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Katalin Varga</cp:lastModifiedBy>
  <cp:lastPrinted>2024-11-11T06:11:55Z</cp:lastPrinted>
  <dcterms:created xsi:type="dcterms:W3CDTF">2020-02-05T11:18:22Z</dcterms:created>
  <dcterms:modified xsi:type="dcterms:W3CDTF">2024-11-11T06:11:57Z</dcterms:modified>
</cp:coreProperties>
</file>